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F28" i="9"/>
  <c r="H28"/>
  <c r="F7" l="1"/>
  <c r="F8" l="1"/>
  <c r="H8" s="1"/>
  <c r="I8" s="1"/>
  <c r="F9"/>
  <c r="H9" s="1"/>
  <c r="I9" s="1"/>
  <c r="F10"/>
  <c r="H10" s="1"/>
  <c r="I10" s="1"/>
  <c r="F11"/>
  <c r="H11" s="1"/>
  <c r="I11" s="1"/>
  <c r="F12"/>
  <c r="H12" s="1"/>
  <c r="I12" s="1"/>
  <c r="F13"/>
  <c r="H13" s="1"/>
  <c r="I13" s="1"/>
  <c r="F14"/>
  <c r="H14" s="1"/>
  <c r="I14" s="1"/>
  <c r="F15"/>
  <c r="H15"/>
  <c r="I15" s="1"/>
  <c r="F16"/>
  <c r="H16" s="1"/>
  <c r="I16" s="1"/>
  <c r="F17"/>
  <c r="F18"/>
  <c r="H18" s="1"/>
  <c r="I18" s="1"/>
  <c r="F19"/>
  <c r="H19" s="1"/>
  <c r="I19" s="1"/>
  <c r="F20"/>
  <c r="H20" s="1"/>
  <c r="I20" s="1"/>
  <c r="F21"/>
  <c r="H21" s="1"/>
  <c r="I21" s="1"/>
  <c r="F22"/>
  <c r="H22" s="1"/>
  <c r="I22" s="1"/>
  <c r="F23"/>
  <c r="H23" s="1"/>
  <c r="I23" s="1"/>
  <c r="F24"/>
  <c r="H24" s="1"/>
  <c r="I24" s="1"/>
  <c r="F25"/>
  <c r="H25" s="1"/>
  <c r="I25" s="1"/>
  <c r="F26"/>
  <c r="H26" s="1"/>
  <c r="I26" s="1"/>
  <c r="F27"/>
  <c r="H27"/>
  <c r="I27" s="1"/>
  <c r="I28"/>
  <c r="F29"/>
  <c r="H29" s="1"/>
  <c r="I29" s="1"/>
  <c r="F30"/>
  <c r="H30" s="1"/>
  <c r="I30" s="1"/>
  <c r="F31"/>
  <c r="H31" s="1"/>
  <c r="I31" s="1"/>
  <c r="F32"/>
  <c r="H32" s="1"/>
  <c r="I32" s="1"/>
  <c r="F33"/>
  <c r="H33" s="1"/>
  <c r="I33" s="1"/>
  <c r="F34"/>
  <c r="H34"/>
  <c r="I34" s="1"/>
  <c r="F35"/>
  <c r="H35" s="1"/>
  <c r="I35" s="1"/>
  <c r="F36"/>
  <c r="H36" s="1"/>
  <c r="I36" s="1"/>
  <c r="F37"/>
  <c r="H37" s="1"/>
  <c r="I37" s="1"/>
  <c r="F38"/>
  <c r="H38" s="1"/>
  <c r="I38" s="1"/>
  <c r="F39"/>
  <c r="H39" s="1"/>
  <c r="I39" s="1"/>
  <c r="F40"/>
  <c r="H40"/>
  <c r="I40" s="1"/>
  <c r="F41"/>
  <c r="H41" s="1"/>
  <c r="I41" s="1"/>
  <c r="F42"/>
  <c r="H42" s="1"/>
  <c r="I42" s="1"/>
  <c r="F43"/>
  <c r="H43" s="1"/>
  <c r="I43" s="1"/>
  <c r="F44"/>
  <c r="H44" s="1"/>
  <c r="I44" s="1"/>
  <c r="F45"/>
  <c r="H45" s="1"/>
  <c r="I45" s="1"/>
  <c r="F46"/>
  <c r="H46" s="1"/>
  <c r="I46" s="1"/>
  <c r="F47"/>
  <c r="H47" s="1"/>
  <c r="I47" s="1"/>
  <c r="F48"/>
  <c r="H48" s="1"/>
  <c r="I48" s="1"/>
  <c r="F49"/>
  <c r="H49" s="1"/>
  <c r="I49" s="1"/>
  <c r="F50"/>
  <c r="H50" s="1"/>
  <c r="I50" s="1"/>
  <c r="F51"/>
  <c r="H51" s="1"/>
  <c r="I51" s="1"/>
  <c r="F52"/>
  <c r="H52" s="1"/>
  <c r="I52" s="1"/>
  <c r="F53"/>
  <c r="H53" s="1"/>
  <c r="I53" s="1"/>
  <c r="F54"/>
  <c r="H54" s="1"/>
  <c r="I54" s="1"/>
  <c r="F55"/>
  <c r="H55" s="1"/>
  <c r="I55" s="1"/>
  <c r="F56"/>
  <c r="H56" s="1"/>
  <c r="I56" s="1"/>
  <c r="F57"/>
  <c r="H57" s="1"/>
  <c r="I57" s="1"/>
  <c r="F58"/>
  <c r="H58" s="1"/>
  <c r="I58" s="1"/>
  <c r="I75" s="1"/>
  <c r="F59"/>
  <c r="H59" s="1"/>
  <c r="I59" s="1"/>
  <c r="F60"/>
  <c r="H60" s="1"/>
  <c r="I60" s="1"/>
  <c r="F61"/>
  <c r="H61" s="1"/>
  <c r="I61" s="1"/>
  <c r="F62"/>
  <c r="H62" s="1"/>
  <c r="I62" s="1"/>
  <c r="F63"/>
  <c r="H63" s="1"/>
  <c r="I63" s="1"/>
  <c r="F64"/>
  <c r="H64" s="1"/>
  <c r="I64" s="1"/>
  <c r="F65"/>
  <c r="H65" s="1"/>
  <c r="I65" s="1"/>
  <c r="F66"/>
  <c r="H66" s="1"/>
  <c r="I66" s="1"/>
  <c r="F67"/>
  <c r="H67" s="1"/>
  <c r="I67" s="1"/>
  <c r="F68"/>
  <c r="H68"/>
  <c r="I68" s="1"/>
  <c r="F69"/>
  <c r="H69" s="1"/>
  <c r="I69" s="1"/>
  <c r="F70"/>
  <c r="H70" s="1"/>
  <c r="I70" s="1"/>
  <c r="F71"/>
  <c r="H71" s="1"/>
  <c r="I71" s="1"/>
  <c r="F72"/>
  <c r="H72" s="1"/>
  <c r="I72" s="1"/>
  <c r="F73"/>
  <c r="H73" s="1"/>
  <c r="I73" s="1"/>
  <c r="F74"/>
  <c r="H74" s="1"/>
  <c r="I74" s="1"/>
  <c r="H7"/>
  <c r="I7" s="1"/>
  <c r="I17" l="1"/>
  <c r="H17"/>
  <c r="D75"/>
</calcChain>
</file>

<file path=xl/sharedStrings.xml><?xml version="1.0" encoding="utf-8"?>
<sst xmlns="http://schemas.openxmlformats.org/spreadsheetml/2006/main" count="272" uniqueCount="203">
  <si>
    <t>Sl.
No.</t>
  </si>
  <si>
    <t>Name of Village</t>
  </si>
  <si>
    <t>AIDUZAWL</t>
  </si>
  <si>
    <t>CHHAWRTUI</t>
  </si>
  <si>
    <t>DULTE</t>
  </si>
  <si>
    <t>KAWLKULH</t>
  </si>
  <si>
    <t>KHAWZAWL-III</t>
  </si>
  <si>
    <t>KHAWZAWL-IV</t>
  </si>
  <si>
    <t>KHAWZAWL-V</t>
  </si>
  <si>
    <t>KHUALEN</t>
  </si>
  <si>
    <t>VANCHENGPUI</t>
  </si>
  <si>
    <t>Name of work
(please specify work for unskilled,
semi-skilled and skilled Labour)</t>
  </si>
  <si>
    <t>No of Regis-tered Family</t>
  </si>
  <si>
    <t>G.TOTAL</t>
  </si>
  <si>
    <t>VANKAL</t>
  </si>
  <si>
    <t>TOTAL</t>
  </si>
  <si>
    <t>NEIHDAWN</t>
  </si>
  <si>
    <t>PAMCHUNG</t>
  </si>
  <si>
    <t>PUILO</t>
  </si>
  <si>
    <t>RABUNG</t>
  </si>
  <si>
    <t>TUALPUI</t>
  </si>
  <si>
    <t>KHAWZAWL
ZAINGEN</t>
  </si>
  <si>
    <t>KAWLKULH
NORTH</t>
  </si>
  <si>
    <t>ARRO</t>
  </si>
  <si>
    <t>BIATE</t>
  </si>
  <si>
    <t>CHALRANG</t>
  </si>
  <si>
    <t>CHAWNGTLAI</t>
  </si>
  <si>
    <t>HMUNCHENG</t>
  </si>
  <si>
    <t>KHAWHAI</t>
  </si>
  <si>
    <t>TLANGMAWI</t>
  </si>
  <si>
    <t>TLANGPUI</t>
  </si>
  <si>
    <t>LUNGTAN</t>
  </si>
  <si>
    <t>NGAIZAWL</t>
  </si>
  <si>
    <t>N.CHALRANG</t>
  </si>
  <si>
    <t>RIANGTLEI</t>
  </si>
  <si>
    <t>SIALHAWK</t>
  </si>
  <si>
    <t>TUALTE</t>
  </si>
  <si>
    <t>VANGTLANG</t>
  </si>
  <si>
    <t>KHAWZAWL HERMON</t>
  </si>
  <si>
    <t>KHAWZAWL KAWNZAR</t>
  </si>
  <si>
    <t>KHAWZAWL - I</t>
  </si>
  <si>
    <t>KHAWZAWL - II</t>
  </si>
  <si>
    <t>Unskilled 
Labour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</si>
  <si>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</si>
  <si>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</si>
  <si>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</si>
  <si>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</si>
  <si>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</si>
  <si>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</si>
  <si>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</si>
  <si>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(LALTHAKIMA CHHANGTE)</t>
  </si>
  <si>
    <t>Programme Officer</t>
  </si>
  <si>
    <t>Mahatma Gandhi National Rural Employment Guarantee Act</t>
  </si>
  <si>
    <t>Khawzawl R.D. Block</t>
  </si>
  <si>
    <t>Khawzawl.</t>
  </si>
  <si>
    <t>KHAWZAWL LUNGVAR</t>
  </si>
  <si>
    <t>Financial Year : 2023 - 2024</t>
  </si>
  <si>
    <t>KHAWZAWL ARRO</t>
  </si>
  <si>
    <t>Work execu-ting agency</t>
  </si>
  <si>
    <t>No of work-ing days</t>
  </si>
  <si>
    <t>NAME OF BLOCK</t>
  </si>
  <si>
    <t>NAME OF DISTRICT</t>
  </si>
  <si>
    <t>:</t>
  </si>
  <si>
    <t>KHAWZAWL</t>
  </si>
  <si>
    <t>VEC</t>
  </si>
  <si>
    <t>maintenace of cement concret road from Lalengmawii in to Khawlai tuikhur,Aiduzawl</t>
  </si>
  <si>
    <t>maintenace of cement concret road from F. Lalthakima In to K. Lalvulluaia In</t>
  </si>
  <si>
    <t>Constn of Compost pit for 10  families</t>
  </si>
  <si>
    <t>maintenace of cement concret road at Town Hall to Remliani’s house</t>
  </si>
  <si>
    <t>Constn of Compost pit 10 families</t>
  </si>
  <si>
    <t>Half Moon Terrace   at Lalramnghaka Huan. JC.No-567.</t>
  </si>
  <si>
    <t>Constn of Water Harvesting tank at Remthangi huan. JC.No-510.</t>
  </si>
  <si>
    <t>Constn of Cement Concrete road from Vanlalhuma house to Pu Dula tui on going</t>
  </si>
  <si>
    <t>Constn. Of Play field for Community kzl-V</t>
  </si>
  <si>
    <t>Constn of Cement Concrete road from Hall peng to Clinic Centre ongoing</t>
  </si>
  <si>
    <t>Constn of Dug Out ponds for Damdiau zau I for Lalvena, HC.Lalzuiliana, Lalhriatmawia, Rosiama huan neihdawn</t>
  </si>
  <si>
    <t>Leveling and Shaping of Waste land for Lalramnghaka (New)</t>
  </si>
  <si>
    <t>Constn of Poultry Livestock shelter for C. Kapsanga . J/C No 115 puilo</t>
  </si>
  <si>
    <t>Constn  of Farmpond at Chhuanawma J/C no 245</t>
  </si>
  <si>
    <t>Constn  of Farmpond at Remzuala J/C no 155</t>
  </si>
  <si>
    <t>Constn of Dugout Pond at F. Lalzika J/C no 109</t>
  </si>
  <si>
    <t>Constn of Mini Percolation tank at V. Zamthanga huan</t>
  </si>
  <si>
    <t>Constn of Fishpond at Hranglawmi huan</t>
  </si>
  <si>
    <t>Constn of Dugout pond at LalremlianiJ/C no- 215</t>
  </si>
  <si>
    <t>Constn of Dugout pond at  Pazawna J/C no- 87</t>
  </si>
  <si>
    <t>Constn of water harvesting tank at Ramengi huan,khawhnuai zau JC No-125</t>
  </si>
  <si>
    <t>Constn of Cement Concrete road near Lalrinmawia house lungvar</t>
  </si>
  <si>
    <t xml:space="preserve">Constn of Community Water logged land at Damlailung kawn to Dakpu Tuikhur  </t>
  </si>
  <si>
    <t>Constn of Compost pit for 4 families</t>
  </si>
  <si>
    <t>Constn.of farmpond at Biaksiami huan.jc no-184</t>
  </si>
  <si>
    <t>Constn of Piggery Shelter at B.Rokhuma Huan</t>
  </si>
  <si>
    <t xml:space="preserve">Constn of Terrace at B.Mankhuma Huan </t>
  </si>
  <si>
    <t>Drainage of community water logged land from venglai to Pakuta huan arro</t>
  </si>
  <si>
    <t>Drainage of community water logged land from Thlanmual to Main Road</t>
  </si>
  <si>
    <t>Drainage of community water logged land from Arinawih to Khawthar lui</t>
  </si>
  <si>
    <t>Drainage of community water logged land from Lalthianghlima House to Thlanmual</t>
  </si>
  <si>
    <t>Drainage of community water logged land at 
Mualveng Kawr</t>
  </si>
  <si>
    <t>Repair and Maintenance of community water Harvesting ponds at  Lalruanga tui</t>
  </si>
  <si>
    <t>Construction of Piggery Shelter for Kapliana huan</t>
  </si>
  <si>
    <t>Construction of Piggery Shelter for LP Lalrotluanga huan</t>
  </si>
  <si>
    <t>Construction of Piggery Shelter for C. Laltlangmawia.MZ-06-002-005-001/47</t>
  </si>
  <si>
    <t>Constn.of Dug Out Pond for Zaithansanga.MZ-06-002-005-001/261</t>
  </si>
  <si>
    <t>Constn.of Dug Out Pond for Sanghlunkima.MZ-06-002-005-001/476</t>
  </si>
  <si>
    <t>Levelling/shaping of wasteland at Rosangliana huan hmuncheng</t>
  </si>
  <si>
    <t>Levelling/shaping of wasteland at Lalrawntlinga huan,Zotui kam jc no-95 hmuncheng</t>
  </si>
  <si>
    <t>Constn of Dug out pond for C.Vanlalluna huan,JC No-314</t>
  </si>
  <si>
    <t>Constn of Dug out pond for Rualchhana huan,JC No-69</t>
  </si>
  <si>
    <t>Constn of Dug out pond for Lalvenzuala huan jc no-  new</t>
  </si>
  <si>
    <t>Maintenance of cement concrete road from  Biaktluangi House to Muallungthu.Kzl-I on going</t>
  </si>
  <si>
    <t>Drainage of community water logged land at Drain at 3rd Lane. Kzl-I on going</t>
  </si>
  <si>
    <t>Constn of Piggery shelter for community at Nulmual zau   Lalbiakzami huan kzl-II</t>
  </si>
  <si>
    <t>Constn of Livestock Poultry shelter for community at Lalchhuanveli huan</t>
  </si>
  <si>
    <t>Constn of stagerred trenches for Community at Lalmuanpuii huan kzl-II</t>
  </si>
  <si>
    <t>Development of fallow land for individual at R. Malsawmtluanga huan JC.No-265</t>
  </si>
  <si>
    <t>Constn of Mini Percolation tank for Community at Govt. M/S -II.</t>
  </si>
  <si>
    <t>Constn of Level benches Terrace for individual at Lalrinhlua  huan JC.No-763.</t>
  </si>
  <si>
    <t>Constn of Mini Percolation Tank for Individual at H.Lalremruati huan JC.No-1180.</t>
  </si>
  <si>
    <t>Maintenance of road from Tlangmawi to Phulpui tlangmawi on going</t>
  </si>
  <si>
    <t>Constn.of gravel road at Ralkah zau new</t>
  </si>
  <si>
    <t>Constn. of cement concrete  road road from Main road to Anganwadi -I new lungtan ongoing</t>
  </si>
  <si>
    <t xml:space="preserve">Constn of piggery shelter at Lalhriatpuia sailo huan </t>
  </si>
  <si>
    <t>Constn of piggery shelter at Lalnunzira huan</t>
  </si>
  <si>
    <t>Constn.of cement concrete road  from Chanchinmawia House to Thlanmual riangtlei ongoing</t>
  </si>
  <si>
    <t>Maintenance of cement concrete road  from Beiseii house to Leisekawt sialhawk</t>
  </si>
  <si>
    <t>Maintenance of cement concrete road  from C.Lalthanpara in to H.Lalduhkima in</t>
  </si>
  <si>
    <t>Constn.of gravel road  at Thingthupui.  Ongoing</t>
  </si>
  <si>
    <t>Levelling /shaping of wateland for F.Lalhmuchhuaka huan jc no- 212</t>
  </si>
  <si>
    <t>Levelling /shaping of wateland for K.Vanlalhriata jc no-1</t>
  </si>
  <si>
    <t>Levelling /shaping of wateland for Lalkhawthangi huan jc no-24</t>
  </si>
  <si>
    <t>Constn.of level bench terrace for C.Malsawmthanga huan jcno-107 new</t>
  </si>
  <si>
    <t>Maintenance of cement concrete road from Tuikhur to R. Thangliana House kawnzar ongoing</t>
  </si>
  <si>
    <t>IF/GIS/44541</t>
  </si>
  <si>
    <t>IF/GIS/44542</t>
  </si>
  <si>
    <t>IF/GIS/44543</t>
  </si>
  <si>
    <t>IF/GIS/44544</t>
  </si>
  <si>
    <t>IF/GIS/44545</t>
  </si>
  <si>
    <t>IF/GIS/44546</t>
  </si>
  <si>
    <t>IF/GIS/44559</t>
  </si>
  <si>
    <t>IF/GIS/44560</t>
  </si>
  <si>
    <t>IF/GIS/44561</t>
  </si>
  <si>
    <t>IF/GIS/44563</t>
  </si>
  <si>
    <t>IF/GIS/44564</t>
  </si>
  <si>
    <t>IF/GIS/44567</t>
  </si>
  <si>
    <t>IF/GIS/44569</t>
  </si>
  <si>
    <t>IF/GIS/44581</t>
  </si>
  <si>
    <t>IF/GIS/44584</t>
  </si>
  <si>
    <t>IF/GIS/44585</t>
  </si>
  <si>
    <t>IF/GIS/44587</t>
  </si>
  <si>
    <t>IF/GIS/44589</t>
  </si>
  <si>
    <t>IF/GIS/44590</t>
  </si>
  <si>
    <t>IF/GIS/44591</t>
  </si>
  <si>
    <t>IF/GIS/44592</t>
  </si>
  <si>
    <t>IF/GIS/44593</t>
  </si>
  <si>
    <t>IF/GIS/44594</t>
  </si>
  <si>
    <t>IF/GIS/44595</t>
  </si>
  <si>
    <t>IF/GIS/44596</t>
  </si>
  <si>
    <t>IF/GIS/44597</t>
  </si>
  <si>
    <t>IF/GIS/44598</t>
  </si>
  <si>
    <t>IF/GIS/44599</t>
  </si>
  <si>
    <t>IF/GIS/44600</t>
  </si>
  <si>
    <t>IF/GIS/44601</t>
  </si>
  <si>
    <t>IF/GIS/44602</t>
  </si>
  <si>
    <t>IF/GIS/44603</t>
  </si>
  <si>
    <t>IF/GIS/44604</t>
  </si>
  <si>
    <t>IF/GIS/44605</t>
  </si>
  <si>
    <t>IF/GIS/44606</t>
  </si>
  <si>
    <t>IF/GIS/44607</t>
  </si>
  <si>
    <t>IF/GIS/44608</t>
  </si>
  <si>
    <t>IF/GIS/44609</t>
  </si>
  <si>
    <t>IF/GIS/44610</t>
  </si>
  <si>
    <t>IF/GIS/44611</t>
  </si>
  <si>
    <t>IF/GIS/44612</t>
  </si>
  <si>
    <t>IF/GIS/44616</t>
  </si>
  <si>
    <t>IF/GIS/44618</t>
  </si>
  <si>
    <t>IF/GIS/44620</t>
  </si>
  <si>
    <t>IF/GIS/44622</t>
  </si>
  <si>
    <t>IF/GIS/44623</t>
  </si>
  <si>
    <t>IF/GIS/44624</t>
  </si>
  <si>
    <t>IF/GIS/44625</t>
  </si>
  <si>
    <t>IF/GIS/44626</t>
  </si>
  <si>
    <t>IF/GIS/44627</t>
  </si>
  <si>
    <t>IF/GIS/44628</t>
  </si>
  <si>
    <t>IF/GIS/44629</t>
  </si>
  <si>
    <t>IF/GIS/44630</t>
  </si>
  <si>
    <t>IF/GIS/44631</t>
  </si>
  <si>
    <t>IF/GIS/44632</t>
  </si>
  <si>
    <t>IF/GIS/44633</t>
  </si>
  <si>
    <t>IF/GIS/44634</t>
  </si>
  <si>
    <t>IF/GIS/44635</t>
  </si>
  <si>
    <t>IF/GIS/44636</t>
  </si>
  <si>
    <t>IF/GIS/44637</t>
  </si>
  <si>
    <t>IF/GIS/44638</t>
  </si>
  <si>
    <t>IF/GIS/44639</t>
  </si>
  <si>
    <t>IF/GIS/44640</t>
  </si>
  <si>
    <t>IF/GIS/44641</t>
  </si>
  <si>
    <t>IF/GIS/44642</t>
  </si>
  <si>
    <t>IF/GIS/44643</t>
  </si>
  <si>
    <t>IF/GIS/44644</t>
  </si>
  <si>
    <t>IF/GIS/44645</t>
  </si>
  <si>
    <t>WORK ORDER FOR
PROVIDING EMPLOYMENT TO THOSE HOUSE HOLDS ISSUED JOB CARDS 
WHO ARE DEMANDING EMPLOYMENT UNDER MGNREGA IN MIZORAM
(DECEMBER,  2023)</t>
  </si>
  <si>
    <t xml:space="preserve">Work Start Date  6.12.2023:  Work End Date :   19.12.2023  </t>
  </si>
  <si>
    <t>Constn of Compost pit for 10 nos, khawhai</t>
  </si>
  <si>
    <t xml:space="preserve">Constn.of Mini Percolation tank for singlunglui </t>
  </si>
</sst>
</file>

<file path=xl/styles.xml><?xml version="1.0" encoding="utf-8"?>
<styleSheet xmlns="http://schemas.openxmlformats.org/spreadsheetml/2006/main"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i/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i/>
      <sz val="8"/>
      <name val="Tahoma"/>
      <family val="2"/>
    </font>
    <font>
      <b/>
      <u/>
      <sz val="10"/>
      <name val="Tahoma"/>
      <family val="2"/>
    </font>
    <font>
      <sz val="8"/>
      <color theme="1"/>
      <name val="Tahoma"/>
      <family val="2"/>
    </font>
    <font>
      <b/>
      <i/>
      <sz val="10"/>
      <name val="Tahoma"/>
      <family val="2"/>
    </font>
    <font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3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74</xdr:row>
      <xdr:rowOff>0</xdr:rowOff>
    </xdr:from>
    <xdr:to>
      <xdr:col>7</xdr:col>
      <xdr:colOff>183559</xdr:colOff>
      <xdr:row>74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7</xdr:col>
      <xdr:colOff>184098</xdr:colOff>
      <xdr:row>74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74</xdr:row>
      <xdr:rowOff>0</xdr:rowOff>
    </xdr:from>
    <xdr:to>
      <xdr:col>12</xdr:col>
      <xdr:colOff>121039</xdr:colOff>
      <xdr:row>74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74</xdr:row>
      <xdr:rowOff>0</xdr:rowOff>
    </xdr:from>
    <xdr:to>
      <xdr:col>12</xdr:col>
      <xdr:colOff>86859</xdr:colOff>
      <xdr:row>74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79</xdr:row>
      <xdr:rowOff>86913</xdr:rowOff>
    </xdr:from>
    <xdr:to>
      <xdr:col>17</xdr:col>
      <xdr:colOff>356525</xdr:colOff>
      <xdr:row>79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778025</xdr:colOff>
      <xdr:row>33</xdr:row>
      <xdr:rowOff>790</xdr:rowOff>
    </xdr:to>
    <xdr:pic>
      <xdr:nvPicPr>
        <xdr:cNvPr id="9" name="Picture 8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17807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778564</xdr:colOff>
      <xdr:row>33</xdr:row>
      <xdr:rowOff>598</xdr:rowOff>
    </xdr:to>
    <xdr:pic>
      <xdr:nvPicPr>
        <xdr:cNvPr id="10" name="Picture 9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17861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778169</xdr:colOff>
      <xdr:row>33</xdr:row>
      <xdr:rowOff>790</xdr:rowOff>
    </xdr:to>
    <xdr:pic>
      <xdr:nvPicPr>
        <xdr:cNvPr id="11" name="Picture 10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09249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1039</xdr:colOff>
      <xdr:row>33</xdr:row>
      <xdr:rowOff>598</xdr:rowOff>
    </xdr:to>
    <xdr:pic>
      <xdr:nvPicPr>
        <xdr:cNvPr id="12" name="Picture 11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05831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10</xdr:col>
      <xdr:colOff>926</xdr:colOff>
      <xdr:row>33</xdr:row>
      <xdr:rowOff>790</xdr:rowOff>
    </xdr:to>
    <xdr:pic>
      <xdr:nvPicPr>
        <xdr:cNvPr id="13" name="Picture 12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17954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10</xdr:col>
      <xdr:colOff>1465</xdr:colOff>
      <xdr:row>33</xdr:row>
      <xdr:rowOff>598</xdr:rowOff>
    </xdr:to>
    <xdr:pic>
      <xdr:nvPicPr>
        <xdr:cNvPr id="14" name="Picture 13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180080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9</xdr:col>
      <xdr:colOff>777436</xdr:colOff>
      <xdr:row>33</xdr:row>
      <xdr:rowOff>790</xdr:rowOff>
    </xdr:to>
    <xdr:pic>
      <xdr:nvPicPr>
        <xdr:cNvPr id="15" name="Picture 14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09176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10</xdr:col>
      <xdr:colOff>2791</xdr:colOff>
      <xdr:row>33</xdr:row>
      <xdr:rowOff>598</xdr:rowOff>
    </xdr:to>
    <xdr:pic>
      <xdr:nvPicPr>
        <xdr:cNvPr id="16" name="Picture 15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057581" cy="598"/>
        </a:xfrm>
        <a:prstGeom prst="rect">
          <a:avLst/>
        </a:prstGeom>
      </xdr:spPr>
    </xdr:pic>
    <xdr:clientData/>
  </xdr:twoCellAnchor>
  <xdr:twoCellAnchor editAs="oneCell">
    <xdr:from>
      <xdr:col>6</xdr:col>
      <xdr:colOff>210378</xdr:colOff>
      <xdr:row>77</xdr:row>
      <xdr:rowOff>100759</xdr:rowOff>
    </xdr:from>
    <xdr:to>
      <xdr:col>7</xdr:col>
      <xdr:colOff>404191</xdr:colOff>
      <xdr:row>78</xdr:row>
      <xdr:rowOff>109880</xdr:rowOff>
    </xdr:to>
    <xdr:pic>
      <xdr:nvPicPr>
        <xdr:cNvPr id="17" name="Picture 16" descr="LALTHAKIMA CHHANGTE BDO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5753" y="29342509"/>
          <a:ext cx="603388" cy="45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6"/>
  <sheetViews>
    <sheetView tabSelected="1" topLeftCell="A25" workbookViewId="0">
      <selection activeCell="A18" sqref="A18:N34"/>
    </sheetView>
  </sheetViews>
  <sheetFormatPr defaultColWidth="8.42578125" defaultRowHeight="10.5"/>
  <cols>
    <col min="1" max="1" width="3.140625" style="8" customWidth="1"/>
    <col min="2" max="2" width="12.140625" style="3" customWidth="1"/>
    <col min="3" max="3" width="4.85546875" style="3" customWidth="1"/>
    <col min="4" max="4" width="6.5703125" style="6" customWidth="1"/>
    <col min="5" max="5" width="38.140625" style="1" customWidth="1"/>
    <col min="6" max="6" width="8.7109375" style="6" customWidth="1"/>
    <col min="7" max="7" width="6.140625" style="6" customWidth="1"/>
    <col min="8" max="8" width="10.140625" style="6" customWidth="1"/>
    <col min="9" max="9" width="9.5703125" style="6" customWidth="1"/>
    <col min="10" max="10" width="11.7109375" style="6" customWidth="1"/>
    <col min="11" max="12" width="7.28515625" style="7" customWidth="1"/>
    <col min="13" max="13" width="7.28515625" style="6" customWidth="1"/>
    <col min="14" max="14" width="6.5703125" style="7" customWidth="1"/>
    <col min="15" max="16384" width="8.42578125" style="1"/>
  </cols>
  <sheetData>
    <row r="1" spans="1:16" ht="57" customHeight="1">
      <c r="A1" s="48" t="s">
        <v>199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6" ht="13.5" customHeight="1">
      <c r="A2" s="54" t="s">
        <v>61</v>
      </c>
      <c r="B2" s="54"/>
      <c r="C2" s="54"/>
      <c r="D2" s="18" t="s">
        <v>62</v>
      </c>
      <c r="E2" s="17" t="s">
        <v>63</v>
      </c>
      <c r="F2" s="35"/>
      <c r="G2" s="16"/>
      <c r="H2" s="16"/>
      <c r="I2" s="35"/>
      <c r="J2" s="49" t="s">
        <v>56</v>
      </c>
      <c r="K2" s="49"/>
      <c r="L2" s="49"/>
      <c r="M2" s="49"/>
      <c r="N2" s="49"/>
    </row>
    <row r="3" spans="1:16" ht="15.75" customHeight="1">
      <c r="A3" s="54" t="s">
        <v>60</v>
      </c>
      <c r="B3" s="54"/>
      <c r="C3" s="54"/>
      <c r="D3" s="18" t="s">
        <v>62</v>
      </c>
      <c r="E3" s="17" t="s">
        <v>63</v>
      </c>
      <c r="F3" s="55" t="s">
        <v>200</v>
      </c>
      <c r="G3" s="56"/>
      <c r="H3" s="56"/>
      <c r="I3" s="56"/>
      <c r="J3" s="56"/>
      <c r="K3" s="56"/>
      <c r="L3" s="56"/>
      <c r="M3" s="56"/>
      <c r="N3" s="56"/>
    </row>
    <row r="4" spans="1:16" ht="64.5" customHeight="1">
      <c r="A4" s="53" t="s">
        <v>0</v>
      </c>
      <c r="B4" s="51" t="s">
        <v>1</v>
      </c>
      <c r="C4" s="51" t="s">
        <v>59</v>
      </c>
      <c r="D4" s="53" t="s">
        <v>12</v>
      </c>
      <c r="E4" s="51" t="s">
        <v>11</v>
      </c>
      <c r="F4" s="52" t="s">
        <v>42</v>
      </c>
      <c r="G4" s="52" t="s">
        <v>44</v>
      </c>
      <c r="H4" s="52" t="s">
        <v>43</v>
      </c>
      <c r="I4" s="52" t="s">
        <v>15</v>
      </c>
      <c r="J4" s="52" t="s">
        <v>45</v>
      </c>
      <c r="K4" s="50" t="s">
        <v>46</v>
      </c>
      <c r="L4" s="50"/>
      <c r="M4" s="50"/>
      <c r="N4" s="51" t="s">
        <v>58</v>
      </c>
    </row>
    <row r="5" spans="1:16" ht="38.25" customHeight="1">
      <c r="A5" s="53"/>
      <c r="B5" s="51"/>
      <c r="C5" s="51"/>
      <c r="D5" s="53"/>
      <c r="E5" s="51"/>
      <c r="F5" s="52"/>
      <c r="G5" s="52"/>
      <c r="H5" s="52"/>
      <c r="I5" s="52"/>
      <c r="J5" s="52"/>
      <c r="K5" s="36" t="s">
        <v>48</v>
      </c>
      <c r="L5" s="36" t="s">
        <v>47</v>
      </c>
      <c r="M5" s="34" t="s">
        <v>49</v>
      </c>
      <c r="N5" s="51"/>
    </row>
    <row r="6" spans="1:16" s="2" customFormat="1" ht="15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</row>
    <row r="7" spans="1:16" ht="28.5" customHeight="1">
      <c r="A7" s="31">
        <v>1</v>
      </c>
      <c r="B7" s="32" t="s">
        <v>2</v>
      </c>
      <c r="C7" s="31">
        <v>14</v>
      </c>
      <c r="D7" s="40">
        <v>74</v>
      </c>
      <c r="E7" s="37" t="s">
        <v>65</v>
      </c>
      <c r="F7" s="10">
        <f>C7*D7</f>
        <v>1036</v>
      </c>
      <c r="G7" s="10">
        <v>249</v>
      </c>
      <c r="H7" s="27">
        <f>F7*G7</f>
        <v>257964</v>
      </c>
      <c r="I7" s="27">
        <f>H7</f>
        <v>257964</v>
      </c>
      <c r="J7" s="43" t="s">
        <v>172</v>
      </c>
      <c r="K7" s="44">
        <v>40</v>
      </c>
      <c r="L7" s="44">
        <v>3</v>
      </c>
      <c r="M7" s="44">
        <v>0.1</v>
      </c>
      <c r="N7" s="26" t="s">
        <v>64</v>
      </c>
    </row>
    <row r="8" spans="1:16" ht="28.5" customHeight="1">
      <c r="A8" s="31">
        <v>2</v>
      </c>
      <c r="B8" s="32" t="s">
        <v>3</v>
      </c>
      <c r="C8" s="31">
        <v>14</v>
      </c>
      <c r="D8" s="40">
        <v>253</v>
      </c>
      <c r="E8" s="37" t="s">
        <v>66</v>
      </c>
      <c r="F8" s="10">
        <f t="shared" ref="F8:F71" si="0">C8*D8</f>
        <v>3542</v>
      </c>
      <c r="G8" s="10">
        <v>249</v>
      </c>
      <c r="H8" s="27">
        <f t="shared" ref="H8:H71" si="1">F8*G8</f>
        <v>881958</v>
      </c>
      <c r="I8" s="27">
        <f t="shared" ref="I8:I71" si="2">H8</f>
        <v>881958</v>
      </c>
      <c r="J8" s="43" t="s">
        <v>173</v>
      </c>
      <c r="K8" s="44">
        <v>150</v>
      </c>
      <c r="L8" s="44">
        <v>3</v>
      </c>
      <c r="M8" s="44">
        <v>0.1</v>
      </c>
      <c r="N8" s="26" t="s">
        <v>64</v>
      </c>
    </row>
    <row r="9" spans="1:16" ht="28.5" customHeight="1">
      <c r="A9" s="31">
        <v>3</v>
      </c>
      <c r="B9" s="32" t="s">
        <v>4</v>
      </c>
      <c r="C9" s="31">
        <v>14</v>
      </c>
      <c r="D9" s="40">
        <v>231</v>
      </c>
      <c r="E9" s="22" t="s">
        <v>67</v>
      </c>
      <c r="F9" s="10">
        <f t="shared" si="0"/>
        <v>3234</v>
      </c>
      <c r="G9" s="10">
        <v>249</v>
      </c>
      <c r="H9" s="27">
        <f t="shared" si="1"/>
        <v>805266</v>
      </c>
      <c r="I9" s="27">
        <f t="shared" si="2"/>
        <v>805266</v>
      </c>
      <c r="J9" s="43" t="s">
        <v>174</v>
      </c>
      <c r="K9" s="44">
        <v>2</v>
      </c>
      <c r="L9" s="44">
        <v>1.5</v>
      </c>
      <c r="M9" s="44">
        <v>1.5</v>
      </c>
      <c r="N9" s="26" t="s">
        <v>64</v>
      </c>
    </row>
    <row r="10" spans="1:16" ht="28.5" customHeight="1">
      <c r="A10" s="57">
        <v>4</v>
      </c>
      <c r="B10" s="58" t="s">
        <v>5</v>
      </c>
      <c r="C10" s="31">
        <v>14</v>
      </c>
      <c r="D10" s="40">
        <v>400</v>
      </c>
      <c r="E10" s="22" t="s">
        <v>68</v>
      </c>
      <c r="F10" s="10">
        <f t="shared" si="0"/>
        <v>5600</v>
      </c>
      <c r="G10" s="10">
        <v>249</v>
      </c>
      <c r="H10" s="27">
        <f t="shared" si="1"/>
        <v>1394400</v>
      </c>
      <c r="I10" s="27">
        <f t="shared" si="2"/>
        <v>1394400</v>
      </c>
      <c r="J10" s="43" t="s">
        <v>175</v>
      </c>
      <c r="K10" s="44">
        <v>150</v>
      </c>
      <c r="L10" s="44">
        <v>3</v>
      </c>
      <c r="M10" s="44">
        <v>0.1</v>
      </c>
      <c r="N10" s="26" t="s">
        <v>64</v>
      </c>
    </row>
    <row r="11" spans="1:16" ht="28.5" customHeight="1">
      <c r="A11" s="57"/>
      <c r="B11" s="58"/>
      <c r="C11" s="31">
        <v>14</v>
      </c>
      <c r="D11" s="40">
        <v>128</v>
      </c>
      <c r="E11" s="22" t="s">
        <v>69</v>
      </c>
      <c r="F11" s="10">
        <f t="shared" si="0"/>
        <v>1792</v>
      </c>
      <c r="G11" s="10">
        <v>249</v>
      </c>
      <c r="H11" s="27">
        <f t="shared" si="1"/>
        <v>446208</v>
      </c>
      <c r="I11" s="27">
        <f t="shared" si="2"/>
        <v>446208</v>
      </c>
      <c r="J11" s="43" t="s">
        <v>176</v>
      </c>
      <c r="K11" s="44">
        <v>2</v>
      </c>
      <c r="L11" s="44">
        <v>1.5</v>
      </c>
      <c r="M11" s="44">
        <v>1.5</v>
      </c>
      <c r="N11" s="26" t="s">
        <v>64</v>
      </c>
    </row>
    <row r="12" spans="1:16" ht="28.5" customHeight="1">
      <c r="A12" s="57">
        <v>5</v>
      </c>
      <c r="B12" s="58" t="s">
        <v>6</v>
      </c>
      <c r="C12" s="31">
        <v>14</v>
      </c>
      <c r="D12" s="40">
        <v>74</v>
      </c>
      <c r="E12" s="38" t="s">
        <v>70</v>
      </c>
      <c r="F12" s="10">
        <f t="shared" si="0"/>
        <v>1036</v>
      </c>
      <c r="G12" s="10">
        <v>249</v>
      </c>
      <c r="H12" s="27">
        <f t="shared" si="1"/>
        <v>257964</v>
      </c>
      <c r="I12" s="27">
        <f t="shared" si="2"/>
        <v>257964</v>
      </c>
      <c r="J12" s="43" t="s">
        <v>177</v>
      </c>
      <c r="K12" s="44">
        <v>150</v>
      </c>
      <c r="L12" s="44">
        <v>2</v>
      </c>
      <c r="M12" s="44">
        <v>1</v>
      </c>
      <c r="N12" s="26" t="s">
        <v>64</v>
      </c>
      <c r="P12" s="20"/>
    </row>
    <row r="13" spans="1:16" ht="28.5" customHeight="1">
      <c r="A13" s="57"/>
      <c r="B13" s="58"/>
      <c r="C13" s="31">
        <v>14</v>
      </c>
      <c r="D13" s="41">
        <v>200</v>
      </c>
      <c r="E13" s="38" t="s">
        <v>71</v>
      </c>
      <c r="F13" s="10">
        <f t="shared" si="0"/>
        <v>2800</v>
      </c>
      <c r="G13" s="10">
        <v>249</v>
      </c>
      <c r="H13" s="27">
        <f t="shared" si="1"/>
        <v>697200</v>
      </c>
      <c r="I13" s="27">
        <f t="shared" si="2"/>
        <v>697200</v>
      </c>
      <c r="J13" s="43" t="s">
        <v>178</v>
      </c>
      <c r="K13" s="44">
        <v>50</v>
      </c>
      <c r="L13" s="44">
        <v>3</v>
      </c>
      <c r="M13" s="44">
        <v>1</v>
      </c>
      <c r="N13" s="26" t="s">
        <v>64</v>
      </c>
      <c r="P13" s="20"/>
    </row>
    <row r="14" spans="1:16" ht="28.5" customHeight="1">
      <c r="A14" s="31">
        <v>6</v>
      </c>
      <c r="B14" s="32" t="s">
        <v>7</v>
      </c>
      <c r="C14" s="31">
        <v>14</v>
      </c>
      <c r="D14" s="41">
        <v>296</v>
      </c>
      <c r="E14" s="39" t="s">
        <v>72</v>
      </c>
      <c r="F14" s="10">
        <f t="shared" si="0"/>
        <v>4144</v>
      </c>
      <c r="G14" s="10">
        <v>249</v>
      </c>
      <c r="H14" s="27">
        <f t="shared" si="1"/>
        <v>1031856</v>
      </c>
      <c r="I14" s="27">
        <f t="shared" si="2"/>
        <v>1031856</v>
      </c>
      <c r="J14" s="43" t="s">
        <v>179</v>
      </c>
      <c r="K14" s="44">
        <v>150</v>
      </c>
      <c r="L14" s="44">
        <v>3</v>
      </c>
      <c r="M14" s="44">
        <v>0.1</v>
      </c>
      <c r="N14" s="26" t="s">
        <v>64</v>
      </c>
    </row>
    <row r="15" spans="1:16" ht="28.5" customHeight="1">
      <c r="A15" s="31">
        <v>7</v>
      </c>
      <c r="B15" s="32" t="s">
        <v>8</v>
      </c>
      <c r="C15" s="31">
        <v>14</v>
      </c>
      <c r="D15" s="41">
        <v>319</v>
      </c>
      <c r="E15" s="38" t="s">
        <v>73</v>
      </c>
      <c r="F15" s="10">
        <f t="shared" si="0"/>
        <v>4466</v>
      </c>
      <c r="G15" s="10">
        <v>249</v>
      </c>
      <c r="H15" s="27">
        <f t="shared" si="1"/>
        <v>1112034</v>
      </c>
      <c r="I15" s="27">
        <f t="shared" si="2"/>
        <v>1112034</v>
      </c>
      <c r="J15" s="43" t="s">
        <v>180</v>
      </c>
      <c r="K15" s="44">
        <v>50</v>
      </c>
      <c r="L15" s="44">
        <v>30</v>
      </c>
      <c r="M15" s="44">
        <v>1</v>
      </c>
      <c r="N15" s="26" t="s">
        <v>64</v>
      </c>
    </row>
    <row r="16" spans="1:16" ht="28.5" customHeight="1">
      <c r="A16" s="29">
        <v>8</v>
      </c>
      <c r="B16" s="30" t="s">
        <v>9</v>
      </c>
      <c r="C16" s="31">
        <v>14</v>
      </c>
      <c r="D16" s="41">
        <v>53</v>
      </c>
      <c r="E16" s="22" t="s">
        <v>74</v>
      </c>
      <c r="F16" s="10">
        <f t="shared" si="0"/>
        <v>742</v>
      </c>
      <c r="G16" s="10">
        <v>249</v>
      </c>
      <c r="H16" s="27">
        <f t="shared" si="1"/>
        <v>184758</v>
      </c>
      <c r="I16" s="27">
        <f t="shared" si="2"/>
        <v>184758</v>
      </c>
      <c r="J16" s="43" t="s">
        <v>181</v>
      </c>
      <c r="K16" s="44">
        <v>30</v>
      </c>
      <c r="L16" s="44">
        <v>3</v>
      </c>
      <c r="M16" s="44">
        <v>0.1</v>
      </c>
      <c r="N16" s="26" t="s">
        <v>64</v>
      </c>
    </row>
    <row r="17" spans="1:14" ht="28.5" customHeight="1">
      <c r="A17" s="31">
        <v>9</v>
      </c>
      <c r="B17" s="32" t="s">
        <v>16</v>
      </c>
      <c r="C17" s="31">
        <v>14</v>
      </c>
      <c r="D17" s="41">
        <v>149</v>
      </c>
      <c r="E17" s="38" t="s">
        <v>75</v>
      </c>
      <c r="F17" s="10">
        <f t="shared" si="0"/>
        <v>2086</v>
      </c>
      <c r="G17" s="10">
        <v>249</v>
      </c>
      <c r="H17" s="27">
        <f>F17*G17</f>
        <v>519414</v>
      </c>
      <c r="I17" s="27">
        <f t="shared" si="2"/>
        <v>519414</v>
      </c>
      <c r="J17" s="43" t="s">
        <v>182</v>
      </c>
      <c r="K17" s="44">
        <v>37</v>
      </c>
      <c r="L17" s="44">
        <v>20</v>
      </c>
      <c r="M17" s="44">
        <v>2</v>
      </c>
      <c r="N17" s="26" t="s">
        <v>64</v>
      </c>
    </row>
    <row r="18" spans="1:14" ht="28.5" customHeight="1">
      <c r="A18" s="31">
        <v>10</v>
      </c>
      <c r="B18" s="32" t="s">
        <v>17</v>
      </c>
      <c r="C18" s="31">
        <v>14</v>
      </c>
      <c r="D18" s="41">
        <v>84</v>
      </c>
      <c r="E18" s="22" t="s">
        <v>76</v>
      </c>
      <c r="F18" s="10">
        <f t="shared" si="0"/>
        <v>1176</v>
      </c>
      <c r="G18" s="10">
        <v>249</v>
      </c>
      <c r="H18" s="27">
        <f t="shared" si="1"/>
        <v>292824</v>
      </c>
      <c r="I18" s="27">
        <f t="shared" si="2"/>
        <v>292824</v>
      </c>
      <c r="J18" s="43" t="s">
        <v>183</v>
      </c>
      <c r="K18" s="44">
        <v>80</v>
      </c>
      <c r="L18" s="44">
        <v>4</v>
      </c>
      <c r="M18" s="44">
        <v>1</v>
      </c>
      <c r="N18" s="26" t="s">
        <v>64</v>
      </c>
    </row>
    <row r="19" spans="1:14" ht="28.5" customHeight="1">
      <c r="A19" s="29">
        <v>11</v>
      </c>
      <c r="B19" s="30" t="s">
        <v>18</v>
      </c>
      <c r="C19" s="31">
        <v>14</v>
      </c>
      <c r="D19" s="41">
        <v>115</v>
      </c>
      <c r="E19" s="39" t="s">
        <v>77</v>
      </c>
      <c r="F19" s="10">
        <f t="shared" si="0"/>
        <v>1610</v>
      </c>
      <c r="G19" s="10">
        <v>249</v>
      </c>
      <c r="H19" s="27">
        <f t="shared" si="1"/>
        <v>400890</v>
      </c>
      <c r="I19" s="27">
        <f t="shared" si="2"/>
        <v>400890</v>
      </c>
      <c r="J19" s="43" t="s">
        <v>184</v>
      </c>
      <c r="K19" s="44">
        <v>5</v>
      </c>
      <c r="L19" s="44">
        <v>3</v>
      </c>
      <c r="M19" s="44">
        <v>3</v>
      </c>
      <c r="N19" s="26" t="s">
        <v>64</v>
      </c>
    </row>
    <row r="20" spans="1:14" ht="28.5" customHeight="1">
      <c r="A20" s="59">
        <v>12</v>
      </c>
      <c r="B20" s="62" t="s">
        <v>19</v>
      </c>
      <c r="C20" s="31">
        <v>14</v>
      </c>
      <c r="D20" s="41">
        <v>114</v>
      </c>
      <c r="E20" s="22" t="s">
        <v>78</v>
      </c>
      <c r="F20" s="10">
        <f t="shared" si="0"/>
        <v>1596</v>
      </c>
      <c r="G20" s="10">
        <v>249</v>
      </c>
      <c r="H20" s="27">
        <f t="shared" si="1"/>
        <v>397404</v>
      </c>
      <c r="I20" s="27">
        <f t="shared" si="2"/>
        <v>397404</v>
      </c>
      <c r="J20" s="43" t="s">
        <v>185</v>
      </c>
      <c r="K20" s="44">
        <v>4</v>
      </c>
      <c r="L20" s="44">
        <v>2</v>
      </c>
      <c r="M20" s="44">
        <v>1.5</v>
      </c>
      <c r="N20" s="26" t="s">
        <v>64</v>
      </c>
    </row>
    <row r="21" spans="1:14" ht="28.5" customHeight="1">
      <c r="A21" s="60"/>
      <c r="B21" s="63"/>
      <c r="C21" s="31">
        <v>14</v>
      </c>
      <c r="D21" s="41">
        <v>114</v>
      </c>
      <c r="E21" s="22" t="s">
        <v>79</v>
      </c>
      <c r="F21" s="10">
        <f t="shared" si="0"/>
        <v>1596</v>
      </c>
      <c r="G21" s="10">
        <v>249</v>
      </c>
      <c r="H21" s="27">
        <f t="shared" si="1"/>
        <v>397404</v>
      </c>
      <c r="I21" s="27">
        <f t="shared" si="2"/>
        <v>397404</v>
      </c>
      <c r="J21" s="43" t="s">
        <v>186</v>
      </c>
      <c r="K21" s="44">
        <v>4</v>
      </c>
      <c r="L21" s="44">
        <v>2</v>
      </c>
      <c r="M21" s="44">
        <v>1.5</v>
      </c>
      <c r="N21" s="26" t="s">
        <v>64</v>
      </c>
    </row>
    <row r="22" spans="1:14" ht="28.5" customHeight="1">
      <c r="A22" s="61"/>
      <c r="B22" s="64"/>
      <c r="C22" s="31">
        <v>14</v>
      </c>
      <c r="D22" s="41">
        <v>115</v>
      </c>
      <c r="E22" s="22" t="s">
        <v>80</v>
      </c>
      <c r="F22" s="10">
        <f t="shared" si="0"/>
        <v>1610</v>
      </c>
      <c r="G22" s="10">
        <v>249</v>
      </c>
      <c r="H22" s="27">
        <f t="shared" si="1"/>
        <v>400890</v>
      </c>
      <c r="I22" s="27">
        <f t="shared" si="2"/>
        <v>400890</v>
      </c>
      <c r="J22" s="43" t="s">
        <v>187</v>
      </c>
      <c r="K22" s="44">
        <v>50</v>
      </c>
      <c r="L22" s="44">
        <v>40</v>
      </c>
      <c r="M22" s="44">
        <v>1.5</v>
      </c>
      <c r="N22" s="26" t="s">
        <v>64</v>
      </c>
    </row>
    <row r="23" spans="1:14" ht="28.5" customHeight="1">
      <c r="A23" s="59">
        <v>13</v>
      </c>
      <c r="B23" s="62" t="s">
        <v>20</v>
      </c>
      <c r="C23" s="31">
        <v>14</v>
      </c>
      <c r="D23" s="41">
        <v>81</v>
      </c>
      <c r="E23" s="38" t="s">
        <v>81</v>
      </c>
      <c r="F23" s="10">
        <f t="shared" si="0"/>
        <v>1134</v>
      </c>
      <c r="G23" s="10">
        <v>249</v>
      </c>
      <c r="H23" s="27">
        <f t="shared" si="1"/>
        <v>282366</v>
      </c>
      <c r="I23" s="27">
        <f t="shared" si="2"/>
        <v>282366</v>
      </c>
      <c r="J23" s="43" t="s">
        <v>188</v>
      </c>
      <c r="K23" s="44">
        <v>3</v>
      </c>
      <c r="L23" s="44">
        <v>2</v>
      </c>
      <c r="M23" s="44">
        <v>1.5</v>
      </c>
      <c r="N23" s="26" t="s">
        <v>64</v>
      </c>
    </row>
    <row r="24" spans="1:14" ht="28.5" customHeight="1">
      <c r="A24" s="61"/>
      <c r="B24" s="64"/>
      <c r="C24" s="31">
        <v>14</v>
      </c>
      <c r="D24" s="41">
        <v>70</v>
      </c>
      <c r="E24" s="38" t="s">
        <v>82</v>
      </c>
      <c r="F24" s="10">
        <f t="shared" si="0"/>
        <v>980</v>
      </c>
      <c r="G24" s="10">
        <v>249</v>
      </c>
      <c r="H24" s="27">
        <f t="shared" si="1"/>
        <v>244020</v>
      </c>
      <c r="I24" s="27">
        <f t="shared" si="2"/>
        <v>244020</v>
      </c>
      <c r="J24" s="43" t="s">
        <v>189</v>
      </c>
      <c r="K24" s="44">
        <v>20</v>
      </c>
      <c r="L24" s="44">
        <v>20</v>
      </c>
      <c r="M24" s="44">
        <v>1</v>
      </c>
      <c r="N24" s="26" t="s">
        <v>64</v>
      </c>
    </row>
    <row r="25" spans="1:14" ht="31.5" customHeight="1">
      <c r="A25" s="59">
        <v>17</v>
      </c>
      <c r="B25" s="62" t="s">
        <v>10</v>
      </c>
      <c r="C25" s="31">
        <v>14</v>
      </c>
      <c r="D25" s="41">
        <v>90</v>
      </c>
      <c r="E25" s="22" t="s">
        <v>83</v>
      </c>
      <c r="F25" s="10">
        <f t="shared" si="0"/>
        <v>1260</v>
      </c>
      <c r="G25" s="10">
        <v>249</v>
      </c>
      <c r="H25" s="27">
        <f t="shared" si="1"/>
        <v>313740</v>
      </c>
      <c r="I25" s="27">
        <f t="shared" si="2"/>
        <v>313740</v>
      </c>
      <c r="J25" s="43" t="s">
        <v>190</v>
      </c>
      <c r="K25" s="44">
        <v>30</v>
      </c>
      <c r="L25" s="44">
        <v>20</v>
      </c>
      <c r="M25" s="44">
        <v>1.5</v>
      </c>
      <c r="N25" s="26" t="s">
        <v>64</v>
      </c>
    </row>
    <row r="26" spans="1:14" ht="31.5" customHeight="1">
      <c r="A26" s="61"/>
      <c r="B26" s="64"/>
      <c r="C26" s="31">
        <v>14</v>
      </c>
      <c r="D26" s="41">
        <v>90</v>
      </c>
      <c r="E26" s="22" t="s">
        <v>84</v>
      </c>
      <c r="F26" s="10">
        <f t="shared" si="0"/>
        <v>1260</v>
      </c>
      <c r="G26" s="10">
        <v>249</v>
      </c>
      <c r="H26" s="27">
        <f t="shared" si="1"/>
        <v>313740</v>
      </c>
      <c r="I26" s="27">
        <f t="shared" si="2"/>
        <v>313740</v>
      </c>
      <c r="J26" s="43" t="s">
        <v>191</v>
      </c>
      <c r="K26" s="44">
        <v>30</v>
      </c>
      <c r="L26" s="44">
        <v>20</v>
      </c>
      <c r="M26" s="44">
        <v>1.5</v>
      </c>
      <c r="N26" s="26" t="s">
        <v>64</v>
      </c>
    </row>
    <row r="27" spans="1:14" ht="34.5" customHeight="1">
      <c r="A27" s="29">
        <v>14</v>
      </c>
      <c r="B27" s="30" t="s">
        <v>14</v>
      </c>
      <c r="C27" s="31">
        <v>14</v>
      </c>
      <c r="D27" s="41">
        <v>105</v>
      </c>
      <c r="E27" s="22" t="s">
        <v>85</v>
      </c>
      <c r="F27" s="10">
        <f t="shared" si="0"/>
        <v>1470</v>
      </c>
      <c r="G27" s="10">
        <v>249</v>
      </c>
      <c r="H27" s="27">
        <f t="shared" si="1"/>
        <v>366030</v>
      </c>
      <c r="I27" s="27">
        <f t="shared" si="2"/>
        <v>366030</v>
      </c>
      <c r="J27" s="43" t="s">
        <v>192</v>
      </c>
      <c r="K27" s="44">
        <v>4</v>
      </c>
      <c r="L27" s="44">
        <v>2</v>
      </c>
      <c r="M27" s="44">
        <v>1.5</v>
      </c>
      <c r="N27" s="26" t="s">
        <v>64</v>
      </c>
    </row>
    <row r="28" spans="1:14" ht="34.5" customHeight="1">
      <c r="A28" s="29">
        <v>15</v>
      </c>
      <c r="B28" s="30" t="s">
        <v>55</v>
      </c>
      <c r="C28" s="31">
        <v>14</v>
      </c>
      <c r="D28" s="41">
        <v>177</v>
      </c>
      <c r="E28" s="38" t="s">
        <v>86</v>
      </c>
      <c r="F28" s="10">
        <f>C28*D28</f>
        <v>2478</v>
      </c>
      <c r="G28" s="10">
        <v>249</v>
      </c>
      <c r="H28" s="27">
        <f>F28*G28</f>
        <v>617022</v>
      </c>
      <c r="I28" s="27">
        <f t="shared" si="2"/>
        <v>617022</v>
      </c>
      <c r="J28" s="43" t="s">
        <v>193</v>
      </c>
      <c r="K28" s="44">
        <v>130</v>
      </c>
      <c r="L28" s="44">
        <v>3</v>
      </c>
      <c r="M28" s="44">
        <v>0.1</v>
      </c>
      <c r="N28" s="26" t="s">
        <v>64</v>
      </c>
    </row>
    <row r="29" spans="1:14" ht="34.5" customHeight="1">
      <c r="A29" s="57">
        <v>16</v>
      </c>
      <c r="B29" s="58" t="s">
        <v>22</v>
      </c>
      <c r="C29" s="31">
        <v>14</v>
      </c>
      <c r="D29" s="41">
        <v>164</v>
      </c>
      <c r="E29" s="37" t="s">
        <v>87</v>
      </c>
      <c r="F29" s="10">
        <f t="shared" si="0"/>
        <v>2296</v>
      </c>
      <c r="G29" s="10">
        <v>249</v>
      </c>
      <c r="H29" s="27">
        <f t="shared" si="1"/>
        <v>571704</v>
      </c>
      <c r="I29" s="27">
        <f t="shared" si="2"/>
        <v>571704</v>
      </c>
      <c r="J29" s="43" t="s">
        <v>194</v>
      </c>
      <c r="K29" s="44">
        <v>45</v>
      </c>
      <c r="L29" s="44">
        <v>0.4</v>
      </c>
      <c r="M29" s="44">
        <v>0.4</v>
      </c>
      <c r="N29" s="26" t="s">
        <v>64</v>
      </c>
    </row>
    <row r="30" spans="1:14" ht="28.5" customHeight="1">
      <c r="A30" s="57"/>
      <c r="B30" s="58"/>
      <c r="C30" s="31">
        <v>14</v>
      </c>
      <c r="D30" s="41">
        <v>100</v>
      </c>
      <c r="E30" s="37" t="s">
        <v>88</v>
      </c>
      <c r="F30" s="10">
        <f t="shared" si="0"/>
        <v>1400</v>
      </c>
      <c r="G30" s="10">
        <v>249</v>
      </c>
      <c r="H30" s="27">
        <f t="shared" si="1"/>
        <v>348600</v>
      </c>
      <c r="I30" s="27">
        <f t="shared" si="2"/>
        <v>348600</v>
      </c>
      <c r="J30" s="43" t="s">
        <v>195</v>
      </c>
      <c r="K30" s="44">
        <v>1</v>
      </c>
      <c r="L30" s="44">
        <v>1</v>
      </c>
      <c r="M30" s="44">
        <v>1</v>
      </c>
      <c r="N30" s="26" t="s">
        <v>64</v>
      </c>
    </row>
    <row r="31" spans="1:14" ht="31.5" customHeight="1">
      <c r="A31" s="31">
        <v>19</v>
      </c>
      <c r="B31" s="32" t="s">
        <v>21</v>
      </c>
      <c r="C31" s="31">
        <v>14</v>
      </c>
      <c r="D31" s="41">
        <v>261</v>
      </c>
      <c r="E31" s="22" t="s">
        <v>89</v>
      </c>
      <c r="F31" s="10">
        <f t="shared" si="0"/>
        <v>3654</v>
      </c>
      <c r="G31" s="10">
        <v>249</v>
      </c>
      <c r="H31" s="27">
        <f t="shared" si="1"/>
        <v>909846</v>
      </c>
      <c r="I31" s="27">
        <f t="shared" si="2"/>
        <v>909846</v>
      </c>
      <c r="J31" s="43" t="s">
        <v>196</v>
      </c>
      <c r="K31" s="44">
        <v>8</v>
      </c>
      <c r="L31" s="44">
        <v>8</v>
      </c>
      <c r="M31" s="44">
        <v>2</v>
      </c>
      <c r="N31" s="26" t="s">
        <v>64</v>
      </c>
    </row>
    <row r="32" spans="1:14" ht="31.5" customHeight="1">
      <c r="A32" s="59">
        <v>18</v>
      </c>
      <c r="B32" s="62" t="s">
        <v>57</v>
      </c>
      <c r="C32" s="31">
        <v>14</v>
      </c>
      <c r="D32" s="40">
        <v>73</v>
      </c>
      <c r="E32" s="25" t="s">
        <v>90</v>
      </c>
      <c r="F32" s="10">
        <f t="shared" si="0"/>
        <v>1022</v>
      </c>
      <c r="G32" s="10">
        <v>249</v>
      </c>
      <c r="H32" s="27">
        <f t="shared" si="1"/>
        <v>254478</v>
      </c>
      <c r="I32" s="27">
        <f t="shared" si="2"/>
        <v>254478</v>
      </c>
      <c r="J32" s="43" t="s">
        <v>197</v>
      </c>
      <c r="K32" s="44">
        <v>5</v>
      </c>
      <c r="L32" s="44">
        <v>3</v>
      </c>
      <c r="M32" s="44">
        <v>3</v>
      </c>
      <c r="N32" s="26" t="s">
        <v>64</v>
      </c>
    </row>
    <row r="33" spans="1:14" ht="31.5" customHeight="1">
      <c r="A33" s="61"/>
      <c r="B33" s="64"/>
      <c r="C33" s="31">
        <v>14</v>
      </c>
      <c r="D33" s="40">
        <v>45</v>
      </c>
      <c r="E33" s="37" t="s">
        <v>91</v>
      </c>
      <c r="F33" s="10">
        <f t="shared" si="0"/>
        <v>630</v>
      </c>
      <c r="G33" s="10">
        <v>249</v>
      </c>
      <c r="H33" s="27">
        <f t="shared" si="1"/>
        <v>156870</v>
      </c>
      <c r="I33" s="27">
        <f t="shared" si="2"/>
        <v>156870</v>
      </c>
      <c r="J33" s="43" t="s">
        <v>198</v>
      </c>
      <c r="K33" s="44">
        <v>100</v>
      </c>
      <c r="L33" s="44">
        <v>2</v>
      </c>
      <c r="M33" s="44">
        <v>1</v>
      </c>
      <c r="N33" s="26" t="s">
        <v>64</v>
      </c>
    </row>
    <row r="34" spans="1:14" s="9" customFormat="1" ht="31.5" customHeight="1">
      <c r="A34" s="31">
        <v>20</v>
      </c>
      <c r="B34" s="32" t="s">
        <v>23</v>
      </c>
      <c r="C34" s="31">
        <v>14</v>
      </c>
      <c r="D34" s="40">
        <v>49</v>
      </c>
      <c r="E34" s="38" t="s">
        <v>92</v>
      </c>
      <c r="F34" s="10">
        <f t="shared" si="0"/>
        <v>686</v>
      </c>
      <c r="G34" s="10">
        <v>249</v>
      </c>
      <c r="H34" s="27">
        <f t="shared" si="1"/>
        <v>170814</v>
      </c>
      <c r="I34" s="27">
        <f t="shared" si="2"/>
        <v>170814</v>
      </c>
      <c r="J34" s="43" t="s">
        <v>131</v>
      </c>
      <c r="K34" s="44">
        <v>40</v>
      </c>
      <c r="L34" s="44">
        <v>0.3</v>
      </c>
      <c r="M34" s="44">
        <v>0.3</v>
      </c>
      <c r="N34" s="26" t="s">
        <v>64</v>
      </c>
    </row>
    <row r="35" spans="1:14" s="9" customFormat="1" ht="31.5" customHeight="1">
      <c r="A35" s="59">
        <v>21</v>
      </c>
      <c r="B35" s="62" t="s">
        <v>24</v>
      </c>
      <c r="C35" s="31">
        <v>14</v>
      </c>
      <c r="D35" s="40">
        <v>100</v>
      </c>
      <c r="E35" s="32" t="s">
        <v>93</v>
      </c>
      <c r="F35" s="10">
        <f t="shared" si="0"/>
        <v>1400</v>
      </c>
      <c r="G35" s="10">
        <v>249</v>
      </c>
      <c r="H35" s="27">
        <f t="shared" si="1"/>
        <v>348600</v>
      </c>
      <c r="I35" s="27">
        <f t="shared" si="2"/>
        <v>348600</v>
      </c>
      <c r="J35" s="43" t="s">
        <v>132</v>
      </c>
      <c r="K35" s="44">
        <v>50</v>
      </c>
      <c r="L35" s="44">
        <v>0.3</v>
      </c>
      <c r="M35" s="44">
        <v>0.3</v>
      </c>
      <c r="N35" s="26" t="s">
        <v>64</v>
      </c>
    </row>
    <row r="36" spans="1:14" s="9" customFormat="1" ht="31.5" customHeight="1">
      <c r="A36" s="60"/>
      <c r="B36" s="63"/>
      <c r="C36" s="31">
        <v>14</v>
      </c>
      <c r="D36" s="40">
        <v>120</v>
      </c>
      <c r="E36" s="32" t="s">
        <v>94</v>
      </c>
      <c r="F36" s="10">
        <f t="shared" si="0"/>
        <v>1680</v>
      </c>
      <c r="G36" s="10">
        <v>249</v>
      </c>
      <c r="H36" s="27">
        <f t="shared" si="1"/>
        <v>418320</v>
      </c>
      <c r="I36" s="27">
        <f t="shared" si="2"/>
        <v>418320</v>
      </c>
      <c r="J36" s="43" t="s">
        <v>133</v>
      </c>
      <c r="K36" s="44">
        <v>150</v>
      </c>
      <c r="L36" s="44">
        <v>0.3</v>
      </c>
      <c r="M36" s="44">
        <v>0.3</v>
      </c>
      <c r="N36" s="26" t="s">
        <v>64</v>
      </c>
    </row>
    <row r="37" spans="1:14" s="9" customFormat="1" ht="31.5" customHeight="1">
      <c r="A37" s="60"/>
      <c r="B37" s="63"/>
      <c r="C37" s="31">
        <v>14</v>
      </c>
      <c r="D37" s="40">
        <v>100</v>
      </c>
      <c r="E37" s="32" t="s">
        <v>95</v>
      </c>
      <c r="F37" s="10">
        <f t="shared" si="0"/>
        <v>1400</v>
      </c>
      <c r="G37" s="10">
        <v>249</v>
      </c>
      <c r="H37" s="27">
        <f t="shared" si="1"/>
        <v>348600</v>
      </c>
      <c r="I37" s="27">
        <f t="shared" si="2"/>
        <v>348600</v>
      </c>
      <c r="J37" s="43" t="s">
        <v>134</v>
      </c>
      <c r="K37" s="44">
        <v>100</v>
      </c>
      <c r="L37" s="44">
        <v>0.3</v>
      </c>
      <c r="M37" s="44">
        <v>0.3</v>
      </c>
      <c r="N37" s="26" t="s">
        <v>64</v>
      </c>
    </row>
    <row r="38" spans="1:14" s="9" customFormat="1" ht="31.5" customHeight="1">
      <c r="A38" s="60"/>
      <c r="B38" s="63"/>
      <c r="C38" s="31">
        <v>14</v>
      </c>
      <c r="D38" s="40">
        <v>136</v>
      </c>
      <c r="E38" s="32" t="s">
        <v>96</v>
      </c>
      <c r="F38" s="10">
        <f t="shared" si="0"/>
        <v>1904</v>
      </c>
      <c r="G38" s="10">
        <v>249</v>
      </c>
      <c r="H38" s="27">
        <f t="shared" si="1"/>
        <v>474096</v>
      </c>
      <c r="I38" s="27">
        <f t="shared" si="2"/>
        <v>474096</v>
      </c>
      <c r="J38" s="43" t="s">
        <v>135</v>
      </c>
      <c r="K38" s="44">
        <v>40</v>
      </c>
      <c r="L38" s="44">
        <v>1</v>
      </c>
      <c r="M38" s="44">
        <v>1</v>
      </c>
      <c r="N38" s="26" t="s">
        <v>64</v>
      </c>
    </row>
    <row r="39" spans="1:14" s="9" customFormat="1" ht="31.5" customHeight="1">
      <c r="A39" s="61"/>
      <c r="B39" s="64"/>
      <c r="C39" s="31">
        <v>14</v>
      </c>
      <c r="D39" s="40">
        <v>70</v>
      </c>
      <c r="E39" s="32" t="s">
        <v>97</v>
      </c>
      <c r="F39" s="10">
        <f t="shared" si="0"/>
        <v>980</v>
      </c>
      <c r="G39" s="10">
        <v>249</v>
      </c>
      <c r="H39" s="27">
        <f t="shared" si="1"/>
        <v>244020</v>
      </c>
      <c r="I39" s="27">
        <f t="shared" si="2"/>
        <v>244020</v>
      </c>
      <c r="J39" s="43" t="s">
        <v>136</v>
      </c>
      <c r="K39" s="45"/>
      <c r="L39" s="46"/>
      <c r="M39" s="47"/>
      <c r="N39" s="26" t="s">
        <v>64</v>
      </c>
    </row>
    <row r="40" spans="1:14" s="9" customFormat="1" ht="31.5" customHeight="1">
      <c r="A40" s="59">
        <v>22</v>
      </c>
      <c r="B40" s="62" t="s">
        <v>25</v>
      </c>
      <c r="C40" s="31">
        <v>14</v>
      </c>
      <c r="D40" s="40">
        <v>82</v>
      </c>
      <c r="E40" s="23" t="s">
        <v>98</v>
      </c>
      <c r="F40" s="10">
        <f t="shared" si="0"/>
        <v>1148</v>
      </c>
      <c r="G40" s="10">
        <v>249</v>
      </c>
      <c r="H40" s="27">
        <f t="shared" si="1"/>
        <v>285852</v>
      </c>
      <c r="I40" s="27">
        <f t="shared" si="2"/>
        <v>285852</v>
      </c>
      <c r="J40" s="43" t="s">
        <v>137</v>
      </c>
      <c r="K40" s="44">
        <v>5</v>
      </c>
      <c r="L40" s="44">
        <v>3</v>
      </c>
      <c r="M40" s="44">
        <v>3</v>
      </c>
      <c r="N40" s="26" t="s">
        <v>64</v>
      </c>
    </row>
    <row r="41" spans="1:14" s="9" customFormat="1" ht="31.5" customHeight="1">
      <c r="A41" s="61"/>
      <c r="B41" s="64"/>
      <c r="C41" s="31">
        <v>14</v>
      </c>
      <c r="D41" s="40">
        <v>82</v>
      </c>
      <c r="E41" s="23" t="s">
        <v>99</v>
      </c>
      <c r="F41" s="10">
        <f t="shared" si="0"/>
        <v>1148</v>
      </c>
      <c r="G41" s="10">
        <v>249</v>
      </c>
      <c r="H41" s="27">
        <f t="shared" si="1"/>
        <v>285852</v>
      </c>
      <c r="I41" s="27">
        <f t="shared" si="2"/>
        <v>285852</v>
      </c>
      <c r="J41" s="43" t="s">
        <v>138</v>
      </c>
      <c r="K41" s="44">
        <v>5</v>
      </c>
      <c r="L41" s="44">
        <v>3</v>
      </c>
      <c r="M41" s="44">
        <v>3</v>
      </c>
      <c r="N41" s="26" t="s">
        <v>64</v>
      </c>
    </row>
    <row r="42" spans="1:14" s="9" customFormat="1" ht="28.5" customHeight="1">
      <c r="A42" s="57">
        <v>23</v>
      </c>
      <c r="B42" s="58" t="s">
        <v>26</v>
      </c>
      <c r="C42" s="31">
        <v>14</v>
      </c>
      <c r="D42" s="40">
        <v>134</v>
      </c>
      <c r="E42" s="23" t="s">
        <v>100</v>
      </c>
      <c r="F42" s="10">
        <f t="shared" si="0"/>
        <v>1876</v>
      </c>
      <c r="G42" s="10">
        <v>249</v>
      </c>
      <c r="H42" s="27">
        <f t="shared" si="1"/>
        <v>467124</v>
      </c>
      <c r="I42" s="27">
        <f t="shared" si="2"/>
        <v>467124</v>
      </c>
      <c r="J42" s="43" t="s">
        <v>139</v>
      </c>
      <c r="K42" s="44">
        <v>5</v>
      </c>
      <c r="L42" s="44">
        <v>3</v>
      </c>
      <c r="M42" s="44">
        <v>3</v>
      </c>
      <c r="N42" s="26" t="s">
        <v>64</v>
      </c>
    </row>
    <row r="43" spans="1:14" s="9" customFormat="1" ht="30.75" customHeight="1">
      <c r="A43" s="57"/>
      <c r="B43" s="58"/>
      <c r="C43" s="31">
        <v>14</v>
      </c>
      <c r="D43" s="40">
        <v>134</v>
      </c>
      <c r="E43" s="23" t="s">
        <v>101</v>
      </c>
      <c r="F43" s="10">
        <f t="shared" si="0"/>
        <v>1876</v>
      </c>
      <c r="G43" s="10">
        <v>249</v>
      </c>
      <c r="H43" s="27">
        <f t="shared" si="1"/>
        <v>467124</v>
      </c>
      <c r="I43" s="27">
        <f t="shared" si="2"/>
        <v>467124</v>
      </c>
      <c r="J43" s="43" t="s">
        <v>140</v>
      </c>
      <c r="K43" s="44">
        <v>30</v>
      </c>
      <c r="L43" s="44">
        <v>15</v>
      </c>
      <c r="M43" s="44">
        <v>2</v>
      </c>
      <c r="N43" s="26" t="s">
        <v>64</v>
      </c>
    </row>
    <row r="44" spans="1:14" s="9" customFormat="1" ht="30.75" customHeight="1">
      <c r="A44" s="57"/>
      <c r="B44" s="58"/>
      <c r="C44" s="31">
        <v>14</v>
      </c>
      <c r="D44" s="40">
        <v>134</v>
      </c>
      <c r="E44" s="23" t="s">
        <v>102</v>
      </c>
      <c r="F44" s="10">
        <f t="shared" si="0"/>
        <v>1876</v>
      </c>
      <c r="G44" s="10">
        <v>249</v>
      </c>
      <c r="H44" s="27">
        <f t="shared" si="1"/>
        <v>467124</v>
      </c>
      <c r="I44" s="27">
        <f t="shared" si="2"/>
        <v>467124</v>
      </c>
      <c r="J44" s="43" t="s">
        <v>141</v>
      </c>
      <c r="K44" s="44">
        <v>30</v>
      </c>
      <c r="L44" s="44">
        <v>15</v>
      </c>
      <c r="M44" s="44">
        <v>2</v>
      </c>
      <c r="N44" s="26" t="s">
        <v>64</v>
      </c>
    </row>
    <row r="45" spans="1:14" s="9" customFormat="1" ht="30.75" customHeight="1">
      <c r="A45" s="59">
        <v>24</v>
      </c>
      <c r="B45" s="62" t="s">
        <v>27</v>
      </c>
      <c r="C45" s="31">
        <v>14</v>
      </c>
      <c r="D45" s="40">
        <v>47</v>
      </c>
      <c r="E45" s="22" t="s">
        <v>103</v>
      </c>
      <c r="F45" s="10">
        <f t="shared" si="0"/>
        <v>658</v>
      </c>
      <c r="G45" s="10">
        <v>249</v>
      </c>
      <c r="H45" s="27">
        <f t="shared" si="1"/>
        <v>163842</v>
      </c>
      <c r="I45" s="27">
        <f t="shared" si="2"/>
        <v>163842</v>
      </c>
      <c r="J45" s="43" t="s">
        <v>142</v>
      </c>
      <c r="K45" s="44">
        <v>50</v>
      </c>
      <c r="L45" s="44">
        <v>4</v>
      </c>
      <c r="M45" s="44">
        <v>1</v>
      </c>
      <c r="N45" s="26" t="s">
        <v>64</v>
      </c>
    </row>
    <row r="46" spans="1:14" s="9" customFormat="1" ht="30.75" customHeight="1">
      <c r="A46" s="61"/>
      <c r="B46" s="64"/>
      <c r="C46" s="31">
        <v>14</v>
      </c>
      <c r="D46" s="40">
        <v>48</v>
      </c>
      <c r="E46" s="22" t="s">
        <v>104</v>
      </c>
      <c r="F46" s="10">
        <f t="shared" si="0"/>
        <v>672</v>
      </c>
      <c r="G46" s="10">
        <v>249</v>
      </c>
      <c r="H46" s="27">
        <f t="shared" si="1"/>
        <v>167328</v>
      </c>
      <c r="I46" s="27">
        <f t="shared" si="2"/>
        <v>167328</v>
      </c>
      <c r="J46" s="43" t="s">
        <v>143</v>
      </c>
      <c r="K46" s="44">
        <v>50</v>
      </c>
      <c r="L46" s="44">
        <v>4</v>
      </c>
      <c r="M46" s="44">
        <v>1</v>
      </c>
      <c r="N46" s="26" t="s">
        <v>64</v>
      </c>
    </row>
    <row r="47" spans="1:14" s="9" customFormat="1" ht="25.5" customHeight="1">
      <c r="A47" s="59">
        <v>25</v>
      </c>
      <c r="B47" s="62" t="s">
        <v>28</v>
      </c>
      <c r="C47" s="31">
        <v>14</v>
      </c>
      <c r="D47" s="40">
        <v>243</v>
      </c>
      <c r="E47" s="23" t="s">
        <v>201</v>
      </c>
      <c r="F47" s="10">
        <f t="shared" si="0"/>
        <v>3402</v>
      </c>
      <c r="G47" s="10">
        <v>249</v>
      </c>
      <c r="H47" s="27">
        <f t="shared" si="1"/>
        <v>847098</v>
      </c>
      <c r="I47" s="27">
        <f t="shared" si="2"/>
        <v>847098</v>
      </c>
      <c r="J47" s="43" t="s">
        <v>144</v>
      </c>
      <c r="K47" s="44">
        <v>3</v>
      </c>
      <c r="L47" s="44">
        <v>2</v>
      </c>
      <c r="M47" s="44">
        <v>1.5</v>
      </c>
      <c r="N47" s="26" t="s">
        <v>64</v>
      </c>
    </row>
    <row r="48" spans="1:14" s="9" customFormat="1" ht="25.5" customHeight="1">
      <c r="A48" s="60"/>
      <c r="B48" s="63"/>
      <c r="C48" s="31">
        <v>14</v>
      </c>
      <c r="D48" s="40">
        <v>100</v>
      </c>
      <c r="E48" s="38" t="s">
        <v>105</v>
      </c>
      <c r="F48" s="10">
        <f t="shared" si="0"/>
        <v>1400</v>
      </c>
      <c r="G48" s="10">
        <v>249</v>
      </c>
      <c r="H48" s="27">
        <f t="shared" si="1"/>
        <v>348600</v>
      </c>
      <c r="I48" s="27">
        <f t="shared" si="2"/>
        <v>348600</v>
      </c>
      <c r="J48" s="43" t="s">
        <v>145</v>
      </c>
      <c r="K48" s="44">
        <v>30</v>
      </c>
      <c r="L48" s="44">
        <v>15</v>
      </c>
      <c r="M48" s="44">
        <v>1.5</v>
      </c>
      <c r="N48" s="26" t="s">
        <v>64</v>
      </c>
    </row>
    <row r="49" spans="1:14" s="9" customFormat="1" ht="25.5" customHeight="1">
      <c r="A49" s="60"/>
      <c r="B49" s="63"/>
      <c r="C49" s="31">
        <v>14</v>
      </c>
      <c r="D49" s="40">
        <v>100</v>
      </c>
      <c r="E49" s="38" t="s">
        <v>106</v>
      </c>
      <c r="F49" s="10">
        <f t="shared" si="0"/>
        <v>1400</v>
      </c>
      <c r="G49" s="10">
        <v>249</v>
      </c>
      <c r="H49" s="27">
        <f t="shared" si="1"/>
        <v>348600</v>
      </c>
      <c r="I49" s="27">
        <f t="shared" si="2"/>
        <v>348600</v>
      </c>
      <c r="J49" s="43" t="s">
        <v>146</v>
      </c>
      <c r="K49" s="44">
        <v>30</v>
      </c>
      <c r="L49" s="44">
        <v>15</v>
      </c>
      <c r="M49" s="44">
        <v>1.5</v>
      </c>
      <c r="N49" s="26" t="s">
        <v>64</v>
      </c>
    </row>
    <row r="50" spans="1:14" s="9" customFormat="1" ht="25.5" customHeight="1">
      <c r="A50" s="61"/>
      <c r="B50" s="64"/>
      <c r="C50" s="31">
        <v>14</v>
      </c>
      <c r="D50" s="40">
        <v>100</v>
      </c>
      <c r="E50" s="38" t="s">
        <v>107</v>
      </c>
      <c r="F50" s="10">
        <f t="shared" si="0"/>
        <v>1400</v>
      </c>
      <c r="G50" s="10">
        <v>249</v>
      </c>
      <c r="H50" s="27">
        <f t="shared" si="1"/>
        <v>348600</v>
      </c>
      <c r="I50" s="27">
        <f t="shared" si="2"/>
        <v>348600</v>
      </c>
      <c r="J50" s="43" t="s">
        <v>147</v>
      </c>
      <c r="K50" s="44">
        <v>30</v>
      </c>
      <c r="L50" s="44">
        <v>15</v>
      </c>
      <c r="M50" s="44">
        <v>1.5</v>
      </c>
      <c r="N50" s="26" t="s">
        <v>64</v>
      </c>
    </row>
    <row r="51" spans="1:14" s="9" customFormat="1" ht="30.75" customHeight="1">
      <c r="A51" s="59">
        <v>26</v>
      </c>
      <c r="B51" s="62" t="s">
        <v>40</v>
      </c>
      <c r="C51" s="31">
        <v>14</v>
      </c>
      <c r="D51" s="40">
        <v>122</v>
      </c>
      <c r="E51" s="22" t="s">
        <v>108</v>
      </c>
      <c r="F51" s="10">
        <f t="shared" si="0"/>
        <v>1708</v>
      </c>
      <c r="G51" s="10">
        <v>249</v>
      </c>
      <c r="H51" s="27">
        <f t="shared" si="1"/>
        <v>425292</v>
      </c>
      <c r="I51" s="27">
        <f t="shared" si="2"/>
        <v>425292</v>
      </c>
      <c r="J51" s="43" t="s">
        <v>148</v>
      </c>
      <c r="K51" s="44">
        <v>30</v>
      </c>
      <c r="L51" s="44">
        <v>15</v>
      </c>
      <c r="M51" s="44">
        <v>1.5</v>
      </c>
      <c r="N51" s="26" t="s">
        <v>64</v>
      </c>
    </row>
    <row r="52" spans="1:14" s="9" customFormat="1" ht="30.75" customHeight="1">
      <c r="A52" s="61"/>
      <c r="B52" s="64"/>
      <c r="C52" s="31">
        <v>14</v>
      </c>
      <c r="D52" s="40">
        <v>125</v>
      </c>
      <c r="E52" s="22" t="s">
        <v>109</v>
      </c>
      <c r="F52" s="10">
        <f t="shared" si="0"/>
        <v>1750</v>
      </c>
      <c r="G52" s="10">
        <v>249</v>
      </c>
      <c r="H52" s="27">
        <f t="shared" si="1"/>
        <v>435750</v>
      </c>
      <c r="I52" s="27">
        <f t="shared" si="2"/>
        <v>435750</v>
      </c>
      <c r="J52" s="43" t="s">
        <v>149</v>
      </c>
      <c r="K52" s="44">
        <v>150</v>
      </c>
      <c r="L52" s="44">
        <v>0.4</v>
      </c>
      <c r="M52" s="44">
        <v>0.4</v>
      </c>
      <c r="N52" s="26" t="s">
        <v>64</v>
      </c>
    </row>
    <row r="53" spans="1:14" s="9" customFormat="1" ht="28.5" customHeight="1">
      <c r="A53" s="57">
        <v>27</v>
      </c>
      <c r="B53" s="58" t="s">
        <v>41</v>
      </c>
      <c r="C53" s="31">
        <v>14</v>
      </c>
      <c r="D53" s="40">
        <v>85</v>
      </c>
      <c r="E53" s="38" t="s">
        <v>110</v>
      </c>
      <c r="F53" s="10">
        <f t="shared" si="0"/>
        <v>1190</v>
      </c>
      <c r="G53" s="10">
        <v>249</v>
      </c>
      <c r="H53" s="27">
        <f t="shared" si="1"/>
        <v>296310</v>
      </c>
      <c r="I53" s="27">
        <f t="shared" si="2"/>
        <v>296310</v>
      </c>
      <c r="J53" s="43" t="s">
        <v>150</v>
      </c>
      <c r="K53" s="44">
        <v>5</v>
      </c>
      <c r="L53" s="44">
        <v>3</v>
      </c>
      <c r="M53" s="44">
        <v>3</v>
      </c>
      <c r="N53" s="26" t="s">
        <v>64</v>
      </c>
    </row>
    <row r="54" spans="1:14" s="9" customFormat="1" ht="28.5" customHeight="1">
      <c r="A54" s="57"/>
      <c r="B54" s="58"/>
      <c r="C54" s="31">
        <v>14</v>
      </c>
      <c r="D54" s="40">
        <v>85</v>
      </c>
      <c r="E54" s="38" t="s">
        <v>111</v>
      </c>
      <c r="F54" s="10">
        <f t="shared" si="0"/>
        <v>1190</v>
      </c>
      <c r="G54" s="10">
        <v>249</v>
      </c>
      <c r="H54" s="27">
        <f t="shared" si="1"/>
        <v>296310</v>
      </c>
      <c r="I54" s="27">
        <f t="shared" si="2"/>
        <v>296310</v>
      </c>
      <c r="J54" s="43" t="s">
        <v>151</v>
      </c>
      <c r="K54" s="44">
        <v>5</v>
      </c>
      <c r="L54" s="44">
        <v>3.5</v>
      </c>
      <c r="M54" s="44">
        <v>3</v>
      </c>
      <c r="N54" s="26" t="s">
        <v>64</v>
      </c>
    </row>
    <row r="55" spans="1:14" s="9" customFormat="1" ht="28.5" customHeight="1">
      <c r="A55" s="57"/>
      <c r="B55" s="58"/>
      <c r="C55" s="31">
        <v>14</v>
      </c>
      <c r="D55" s="40">
        <v>85</v>
      </c>
      <c r="E55" s="38" t="s">
        <v>112</v>
      </c>
      <c r="F55" s="10">
        <f t="shared" si="0"/>
        <v>1190</v>
      </c>
      <c r="G55" s="10">
        <v>249</v>
      </c>
      <c r="H55" s="27">
        <f t="shared" si="1"/>
        <v>296310</v>
      </c>
      <c r="I55" s="27">
        <f t="shared" si="2"/>
        <v>296310</v>
      </c>
      <c r="J55" s="43" t="s">
        <v>152</v>
      </c>
      <c r="K55" s="44">
        <v>200</v>
      </c>
      <c r="L55" s="44">
        <v>1</v>
      </c>
      <c r="M55" s="44">
        <v>1</v>
      </c>
      <c r="N55" s="26" t="s">
        <v>64</v>
      </c>
    </row>
    <row r="56" spans="1:14" s="9" customFormat="1" ht="28.5" customHeight="1">
      <c r="A56" s="57"/>
      <c r="B56" s="58"/>
      <c r="C56" s="31">
        <v>14</v>
      </c>
      <c r="D56" s="40">
        <v>85</v>
      </c>
      <c r="E56" s="38" t="s">
        <v>113</v>
      </c>
      <c r="F56" s="10">
        <f t="shared" si="0"/>
        <v>1190</v>
      </c>
      <c r="G56" s="10">
        <v>249</v>
      </c>
      <c r="H56" s="27">
        <f t="shared" si="1"/>
        <v>296310</v>
      </c>
      <c r="I56" s="27">
        <f t="shared" si="2"/>
        <v>296310</v>
      </c>
      <c r="J56" s="43" t="s">
        <v>153</v>
      </c>
      <c r="K56" s="44">
        <v>100</v>
      </c>
      <c r="L56" s="44">
        <v>4</v>
      </c>
      <c r="M56" s="44">
        <v>1</v>
      </c>
      <c r="N56" s="26" t="s">
        <v>64</v>
      </c>
    </row>
    <row r="57" spans="1:14" s="9" customFormat="1" ht="33" customHeight="1">
      <c r="A57" s="57"/>
      <c r="B57" s="58"/>
      <c r="C57" s="31">
        <v>14</v>
      </c>
      <c r="D57" s="40">
        <v>85</v>
      </c>
      <c r="E57" s="38" t="s">
        <v>114</v>
      </c>
      <c r="F57" s="10">
        <f t="shared" si="0"/>
        <v>1190</v>
      </c>
      <c r="G57" s="10">
        <v>249</v>
      </c>
      <c r="H57" s="27">
        <f t="shared" si="1"/>
        <v>296310</v>
      </c>
      <c r="I57" s="27">
        <f t="shared" si="2"/>
        <v>296310</v>
      </c>
      <c r="J57" s="43" t="s">
        <v>154</v>
      </c>
      <c r="K57" s="44">
        <v>4</v>
      </c>
      <c r="L57" s="44">
        <v>2</v>
      </c>
      <c r="M57" s="44">
        <v>2</v>
      </c>
      <c r="N57" s="26" t="s">
        <v>64</v>
      </c>
    </row>
    <row r="58" spans="1:14" s="9" customFormat="1" ht="33" customHeight="1">
      <c r="A58" s="57"/>
      <c r="B58" s="58"/>
      <c r="C58" s="31">
        <v>14</v>
      </c>
      <c r="D58" s="40">
        <v>86</v>
      </c>
      <c r="E58" s="38" t="s">
        <v>115</v>
      </c>
      <c r="F58" s="10">
        <f t="shared" si="0"/>
        <v>1204</v>
      </c>
      <c r="G58" s="10">
        <v>249</v>
      </c>
      <c r="H58" s="27">
        <f t="shared" si="1"/>
        <v>299796</v>
      </c>
      <c r="I58" s="27">
        <f t="shared" si="2"/>
        <v>299796</v>
      </c>
      <c r="J58" s="43" t="s">
        <v>155</v>
      </c>
      <c r="K58" s="44">
        <v>200</v>
      </c>
      <c r="L58" s="44">
        <v>2</v>
      </c>
      <c r="M58" s="44">
        <v>1</v>
      </c>
      <c r="N58" s="26" t="s">
        <v>64</v>
      </c>
    </row>
    <row r="59" spans="1:14" s="9" customFormat="1" ht="33" customHeight="1">
      <c r="A59" s="57"/>
      <c r="B59" s="58"/>
      <c r="C59" s="31">
        <v>14</v>
      </c>
      <c r="D59" s="40">
        <v>85</v>
      </c>
      <c r="E59" s="38" t="s">
        <v>116</v>
      </c>
      <c r="F59" s="10">
        <f t="shared" si="0"/>
        <v>1190</v>
      </c>
      <c r="G59" s="10">
        <v>249</v>
      </c>
      <c r="H59" s="27">
        <f t="shared" si="1"/>
        <v>296310</v>
      </c>
      <c r="I59" s="27">
        <f t="shared" si="2"/>
        <v>296310</v>
      </c>
      <c r="J59" s="43" t="s">
        <v>156</v>
      </c>
      <c r="K59" s="44">
        <v>4</v>
      </c>
      <c r="L59" s="44">
        <v>2</v>
      </c>
      <c r="M59" s="44">
        <v>2</v>
      </c>
      <c r="N59" s="26" t="s">
        <v>64</v>
      </c>
    </row>
    <row r="60" spans="1:14" s="9" customFormat="1" ht="33" customHeight="1">
      <c r="A60" s="31">
        <v>28</v>
      </c>
      <c r="B60" s="32" t="s">
        <v>29</v>
      </c>
      <c r="C60" s="31">
        <v>14</v>
      </c>
      <c r="D60" s="40">
        <v>43</v>
      </c>
      <c r="E60" s="25" t="s">
        <v>117</v>
      </c>
      <c r="F60" s="10">
        <f t="shared" si="0"/>
        <v>602</v>
      </c>
      <c r="G60" s="10">
        <v>249</v>
      </c>
      <c r="H60" s="27">
        <f t="shared" si="1"/>
        <v>149898</v>
      </c>
      <c r="I60" s="27">
        <f t="shared" si="2"/>
        <v>149898</v>
      </c>
      <c r="J60" s="43" t="s">
        <v>157</v>
      </c>
      <c r="K60" s="44">
        <v>100</v>
      </c>
      <c r="L60" s="44">
        <v>3</v>
      </c>
      <c r="M60" s="44">
        <v>1</v>
      </c>
      <c r="N60" s="26" t="s">
        <v>64</v>
      </c>
    </row>
    <row r="61" spans="1:14" s="9" customFormat="1" ht="33" customHeight="1">
      <c r="A61" s="29">
        <v>29</v>
      </c>
      <c r="B61" s="30" t="s">
        <v>30</v>
      </c>
      <c r="C61" s="31">
        <v>14</v>
      </c>
      <c r="D61" s="40">
        <v>169</v>
      </c>
      <c r="E61" s="42" t="s">
        <v>118</v>
      </c>
      <c r="F61" s="10">
        <f t="shared" si="0"/>
        <v>2366</v>
      </c>
      <c r="G61" s="10">
        <v>249</v>
      </c>
      <c r="H61" s="27">
        <f t="shared" si="1"/>
        <v>589134</v>
      </c>
      <c r="I61" s="27">
        <f t="shared" si="2"/>
        <v>589134</v>
      </c>
      <c r="J61" s="43" t="s">
        <v>158</v>
      </c>
      <c r="K61" s="44">
        <v>500</v>
      </c>
      <c r="L61" s="44">
        <v>3</v>
      </c>
      <c r="M61" s="44">
        <v>1.5</v>
      </c>
      <c r="N61" s="26" t="s">
        <v>64</v>
      </c>
    </row>
    <row r="62" spans="1:14" s="9" customFormat="1" ht="33" customHeight="1">
      <c r="A62" s="31">
        <v>30</v>
      </c>
      <c r="B62" s="32" t="s">
        <v>31</v>
      </c>
      <c r="C62" s="31">
        <v>14</v>
      </c>
      <c r="D62" s="40">
        <v>132</v>
      </c>
      <c r="E62" s="25" t="s">
        <v>119</v>
      </c>
      <c r="F62" s="10">
        <f t="shared" si="0"/>
        <v>1848</v>
      </c>
      <c r="G62" s="10">
        <v>249</v>
      </c>
      <c r="H62" s="27">
        <f t="shared" si="1"/>
        <v>460152</v>
      </c>
      <c r="I62" s="27">
        <f t="shared" si="2"/>
        <v>460152</v>
      </c>
      <c r="J62" s="43" t="s">
        <v>159</v>
      </c>
      <c r="K62" s="44">
        <v>100</v>
      </c>
      <c r="L62" s="44">
        <v>3</v>
      </c>
      <c r="M62" s="44">
        <v>0.1</v>
      </c>
      <c r="N62" s="26" t="s">
        <v>64</v>
      </c>
    </row>
    <row r="63" spans="1:14" s="9" customFormat="1" ht="28.5" customHeight="1">
      <c r="A63" s="29">
        <v>31</v>
      </c>
      <c r="B63" s="30" t="s">
        <v>32</v>
      </c>
      <c r="C63" s="31">
        <v>14</v>
      </c>
      <c r="D63" s="40">
        <v>199</v>
      </c>
      <c r="E63" s="25" t="s">
        <v>202</v>
      </c>
      <c r="F63" s="10">
        <f t="shared" si="0"/>
        <v>2786</v>
      </c>
      <c r="G63" s="10">
        <v>249</v>
      </c>
      <c r="H63" s="27">
        <f t="shared" si="1"/>
        <v>693714</v>
      </c>
      <c r="I63" s="27">
        <f t="shared" si="2"/>
        <v>693714</v>
      </c>
      <c r="J63" s="43" t="s">
        <v>160</v>
      </c>
      <c r="K63" s="44">
        <v>8</v>
      </c>
      <c r="L63" s="44">
        <v>5</v>
      </c>
      <c r="M63" s="44">
        <v>1.5</v>
      </c>
      <c r="N63" s="26" t="s">
        <v>64</v>
      </c>
    </row>
    <row r="64" spans="1:14" s="9" customFormat="1" ht="28.5" customHeight="1">
      <c r="A64" s="59">
        <v>32</v>
      </c>
      <c r="B64" s="62" t="s">
        <v>33</v>
      </c>
      <c r="C64" s="31">
        <v>14</v>
      </c>
      <c r="D64" s="40">
        <v>72</v>
      </c>
      <c r="E64" s="22" t="s">
        <v>120</v>
      </c>
      <c r="F64" s="10">
        <f t="shared" si="0"/>
        <v>1008</v>
      </c>
      <c r="G64" s="10">
        <v>249</v>
      </c>
      <c r="H64" s="27">
        <f t="shared" si="1"/>
        <v>250992</v>
      </c>
      <c r="I64" s="27">
        <f t="shared" si="2"/>
        <v>250992</v>
      </c>
      <c r="J64" s="43" t="s">
        <v>161</v>
      </c>
      <c r="K64" s="44">
        <v>5</v>
      </c>
      <c r="L64" s="44">
        <v>3</v>
      </c>
      <c r="M64" s="44">
        <v>3</v>
      </c>
      <c r="N64" s="26" t="s">
        <v>64</v>
      </c>
    </row>
    <row r="65" spans="1:14" s="9" customFormat="1" ht="28.5" customHeight="1">
      <c r="A65" s="61"/>
      <c r="B65" s="64"/>
      <c r="C65" s="31">
        <v>14</v>
      </c>
      <c r="D65" s="40">
        <v>72</v>
      </c>
      <c r="E65" s="22" t="s">
        <v>121</v>
      </c>
      <c r="F65" s="10">
        <f t="shared" si="0"/>
        <v>1008</v>
      </c>
      <c r="G65" s="10">
        <v>249</v>
      </c>
      <c r="H65" s="27">
        <f t="shared" si="1"/>
        <v>250992</v>
      </c>
      <c r="I65" s="27">
        <f t="shared" si="2"/>
        <v>250992</v>
      </c>
      <c r="J65" s="43" t="s">
        <v>162</v>
      </c>
      <c r="K65" s="44">
        <v>5</v>
      </c>
      <c r="L65" s="44">
        <v>3</v>
      </c>
      <c r="M65" s="44">
        <v>3</v>
      </c>
      <c r="N65" s="26" t="s">
        <v>64</v>
      </c>
    </row>
    <row r="66" spans="1:14" s="9" customFormat="1" ht="32.25" customHeight="1">
      <c r="A66" s="31">
        <v>33</v>
      </c>
      <c r="B66" s="32" t="s">
        <v>34</v>
      </c>
      <c r="C66" s="31">
        <v>14</v>
      </c>
      <c r="D66" s="40">
        <v>100</v>
      </c>
      <c r="E66" s="23" t="s">
        <v>122</v>
      </c>
      <c r="F66" s="10">
        <f t="shared" si="0"/>
        <v>1400</v>
      </c>
      <c r="G66" s="10">
        <v>249</v>
      </c>
      <c r="H66" s="27">
        <f t="shared" si="1"/>
        <v>348600</v>
      </c>
      <c r="I66" s="27">
        <f t="shared" si="2"/>
        <v>348600</v>
      </c>
      <c r="J66" s="43" t="s">
        <v>163</v>
      </c>
      <c r="K66" s="44">
        <v>60</v>
      </c>
      <c r="L66" s="44">
        <v>3</v>
      </c>
      <c r="M66" s="44">
        <v>0.1</v>
      </c>
      <c r="N66" s="26" t="s">
        <v>64</v>
      </c>
    </row>
    <row r="67" spans="1:14" s="9" customFormat="1" ht="32.25" customHeight="1">
      <c r="A67" s="31">
        <v>34</v>
      </c>
      <c r="B67" s="32" t="s">
        <v>35</v>
      </c>
      <c r="C67" s="31">
        <v>14</v>
      </c>
      <c r="D67" s="40">
        <v>508</v>
      </c>
      <c r="E67" s="24" t="s">
        <v>123</v>
      </c>
      <c r="F67" s="10">
        <f t="shared" si="0"/>
        <v>7112</v>
      </c>
      <c r="G67" s="10">
        <v>249</v>
      </c>
      <c r="H67" s="27">
        <f t="shared" si="1"/>
        <v>1770888</v>
      </c>
      <c r="I67" s="27">
        <f t="shared" si="2"/>
        <v>1770888</v>
      </c>
      <c r="J67" s="43" t="s">
        <v>164</v>
      </c>
      <c r="K67" s="44">
        <v>300</v>
      </c>
      <c r="L67" s="44">
        <v>3</v>
      </c>
      <c r="M67" s="44">
        <v>0.1</v>
      </c>
      <c r="N67" s="26" t="s">
        <v>64</v>
      </c>
    </row>
    <row r="68" spans="1:14" s="9" customFormat="1" ht="32.25" customHeight="1">
      <c r="A68" s="31">
        <v>35</v>
      </c>
      <c r="B68" s="32" t="s">
        <v>36</v>
      </c>
      <c r="C68" s="31">
        <v>14</v>
      </c>
      <c r="D68" s="40">
        <v>250</v>
      </c>
      <c r="E68" s="38" t="s">
        <v>124</v>
      </c>
      <c r="F68" s="10">
        <f t="shared" si="0"/>
        <v>3500</v>
      </c>
      <c r="G68" s="10">
        <v>249</v>
      </c>
      <c r="H68" s="27">
        <f t="shared" si="1"/>
        <v>871500</v>
      </c>
      <c r="I68" s="27">
        <f t="shared" si="2"/>
        <v>871500</v>
      </c>
      <c r="J68" s="43" t="s">
        <v>165</v>
      </c>
      <c r="K68" s="44">
        <v>100</v>
      </c>
      <c r="L68" s="44">
        <v>3</v>
      </c>
      <c r="M68" s="44">
        <v>0.1</v>
      </c>
      <c r="N68" s="26" t="s">
        <v>64</v>
      </c>
    </row>
    <row r="69" spans="1:14" s="9" customFormat="1" ht="28.5" customHeight="1">
      <c r="A69" s="31">
        <v>36</v>
      </c>
      <c r="B69" s="32" t="s">
        <v>37</v>
      </c>
      <c r="C69" s="31">
        <v>14</v>
      </c>
      <c r="D69" s="40">
        <v>103</v>
      </c>
      <c r="E69" s="22" t="s">
        <v>125</v>
      </c>
      <c r="F69" s="10">
        <f t="shared" si="0"/>
        <v>1442</v>
      </c>
      <c r="G69" s="10">
        <v>249</v>
      </c>
      <c r="H69" s="27">
        <f t="shared" si="1"/>
        <v>359058</v>
      </c>
      <c r="I69" s="27">
        <f t="shared" si="2"/>
        <v>359058</v>
      </c>
      <c r="J69" s="43" t="s">
        <v>166</v>
      </c>
      <c r="K69" s="44">
        <v>170</v>
      </c>
      <c r="L69" s="44">
        <v>3</v>
      </c>
      <c r="M69" s="44">
        <v>1.5</v>
      </c>
      <c r="N69" s="26" t="s">
        <v>64</v>
      </c>
    </row>
    <row r="70" spans="1:14" s="9" customFormat="1" ht="28.5" customHeight="1">
      <c r="A70" s="57">
        <v>37</v>
      </c>
      <c r="B70" s="58" t="s">
        <v>38</v>
      </c>
      <c r="C70" s="31">
        <v>14</v>
      </c>
      <c r="D70" s="40">
        <v>85</v>
      </c>
      <c r="E70" s="38" t="s">
        <v>126</v>
      </c>
      <c r="F70" s="10">
        <f t="shared" si="0"/>
        <v>1190</v>
      </c>
      <c r="G70" s="10">
        <v>249</v>
      </c>
      <c r="H70" s="27">
        <f t="shared" si="1"/>
        <v>296310</v>
      </c>
      <c r="I70" s="27">
        <f t="shared" si="2"/>
        <v>296310</v>
      </c>
      <c r="J70" s="43" t="s">
        <v>167</v>
      </c>
      <c r="K70" s="44">
        <v>100</v>
      </c>
      <c r="L70" s="44">
        <v>4</v>
      </c>
      <c r="M70" s="44">
        <v>1</v>
      </c>
      <c r="N70" s="26" t="s">
        <v>64</v>
      </c>
    </row>
    <row r="71" spans="1:14" s="9" customFormat="1" ht="28.5" customHeight="1">
      <c r="A71" s="57"/>
      <c r="B71" s="58"/>
      <c r="C71" s="31">
        <v>14</v>
      </c>
      <c r="D71" s="40">
        <v>85</v>
      </c>
      <c r="E71" s="38" t="s">
        <v>127</v>
      </c>
      <c r="F71" s="10">
        <f t="shared" si="0"/>
        <v>1190</v>
      </c>
      <c r="G71" s="10">
        <v>249</v>
      </c>
      <c r="H71" s="27">
        <f t="shared" si="1"/>
        <v>296310</v>
      </c>
      <c r="I71" s="27">
        <f t="shared" si="2"/>
        <v>296310</v>
      </c>
      <c r="J71" s="43" t="s">
        <v>168</v>
      </c>
      <c r="K71" s="44">
        <v>100</v>
      </c>
      <c r="L71" s="44">
        <v>4</v>
      </c>
      <c r="M71" s="44">
        <v>1</v>
      </c>
      <c r="N71" s="26" t="s">
        <v>64</v>
      </c>
    </row>
    <row r="72" spans="1:14" s="9" customFormat="1" ht="28.5" customHeight="1">
      <c r="A72" s="57"/>
      <c r="B72" s="58"/>
      <c r="C72" s="31">
        <v>14</v>
      </c>
      <c r="D72" s="40">
        <v>86</v>
      </c>
      <c r="E72" s="38" t="s">
        <v>128</v>
      </c>
      <c r="F72" s="10">
        <f t="shared" ref="F72:F74" si="3">C72*D72</f>
        <v>1204</v>
      </c>
      <c r="G72" s="10">
        <v>249</v>
      </c>
      <c r="H72" s="27">
        <f t="shared" ref="H72:H74" si="4">F72*G72</f>
        <v>299796</v>
      </c>
      <c r="I72" s="27">
        <f t="shared" ref="I72:I74" si="5">H72</f>
        <v>299796</v>
      </c>
      <c r="J72" s="43" t="s">
        <v>169</v>
      </c>
      <c r="K72" s="44">
        <v>100</v>
      </c>
      <c r="L72" s="44">
        <v>4</v>
      </c>
      <c r="M72" s="44">
        <v>1</v>
      </c>
      <c r="N72" s="26" t="s">
        <v>64</v>
      </c>
    </row>
    <row r="73" spans="1:14" s="9" customFormat="1" ht="28.5" customHeight="1">
      <c r="A73" s="57"/>
      <c r="B73" s="58"/>
      <c r="C73" s="31">
        <v>14</v>
      </c>
      <c r="D73" s="40">
        <v>86</v>
      </c>
      <c r="E73" s="38" t="s">
        <v>129</v>
      </c>
      <c r="F73" s="10">
        <f t="shared" si="3"/>
        <v>1204</v>
      </c>
      <c r="G73" s="10">
        <v>249</v>
      </c>
      <c r="H73" s="27">
        <f t="shared" si="4"/>
        <v>299796</v>
      </c>
      <c r="I73" s="27">
        <f t="shared" si="5"/>
        <v>299796</v>
      </c>
      <c r="J73" s="43" t="s">
        <v>170</v>
      </c>
      <c r="K73" s="44">
        <v>100</v>
      </c>
      <c r="L73" s="44">
        <v>2</v>
      </c>
      <c r="M73" s="44">
        <v>1</v>
      </c>
      <c r="N73" s="26" t="s">
        <v>64</v>
      </c>
    </row>
    <row r="74" spans="1:14" s="9" customFormat="1" ht="28.5" customHeight="1">
      <c r="A74" s="29">
        <v>38</v>
      </c>
      <c r="B74" s="30" t="s">
        <v>39</v>
      </c>
      <c r="C74" s="31">
        <v>14</v>
      </c>
      <c r="D74" s="40">
        <v>193</v>
      </c>
      <c r="E74" s="22" t="s">
        <v>130</v>
      </c>
      <c r="F74" s="10">
        <f t="shared" si="3"/>
        <v>2702</v>
      </c>
      <c r="G74" s="10">
        <v>249</v>
      </c>
      <c r="H74" s="27">
        <f t="shared" si="4"/>
        <v>672798</v>
      </c>
      <c r="I74" s="27">
        <f t="shared" si="5"/>
        <v>672798</v>
      </c>
      <c r="J74" s="43" t="s">
        <v>171</v>
      </c>
      <c r="K74" s="44">
        <v>100</v>
      </c>
      <c r="L74" s="44">
        <v>3</v>
      </c>
      <c r="M74" s="44">
        <v>0.1</v>
      </c>
      <c r="N74" s="26" t="s">
        <v>64</v>
      </c>
    </row>
    <row r="75" spans="1:14" ht="26.25" customHeight="1">
      <c r="A75" s="65" t="s">
        <v>13</v>
      </c>
      <c r="B75" s="65"/>
      <c r="C75" s="65"/>
      <c r="D75" s="33">
        <f>SUM(D7:D74)</f>
        <v>8780</v>
      </c>
      <c r="E75" s="15"/>
      <c r="F75" s="33"/>
      <c r="G75" s="33"/>
      <c r="H75" s="33"/>
      <c r="I75" s="28">
        <f>SUM(I7:I74)</f>
        <v>30607080</v>
      </c>
      <c r="J75" s="33"/>
      <c r="K75" s="11"/>
      <c r="L75" s="11"/>
      <c r="M75" s="33"/>
      <c r="N75" s="11"/>
    </row>
    <row r="76" spans="1:14" ht="18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4"/>
      <c r="L76" s="14"/>
      <c r="M76" s="13"/>
      <c r="N76" s="14"/>
    </row>
    <row r="77" spans="1:14" ht="18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4"/>
      <c r="L77" s="14"/>
      <c r="M77" s="13"/>
      <c r="N77" s="14"/>
    </row>
    <row r="78" spans="1:14" ht="35.2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4"/>
      <c r="L78" s="14"/>
      <c r="M78" s="13"/>
      <c r="N78" s="14"/>
    </row>
    <row r="80" spans="1:14" s="12" customFormat="1" ht="15.75" customHeight="1">
      <c r="A80" s="6"/>
      <c r="B80" s="9"/>
      <c r="C80" s="7"/>
      <c r="D80" s="7"/>
      <c r="E80" s="68" t="s">
        <v>50</v>
      </c>
      <c r="F80" s="68"/>
      <c r="G80" s="68"/>
      <c r="H80" s="68"/>
      <c r="I80" s="68"/>
      <c r="J80" s="68"/>
      <c r="K80" s="68"/>
      <c r="L80" s="68"/>
      <c r="M80" s="68"/>
      <c r="N80" s="68"/>
    </row>
    <row r="81" spans="1:14" s="12" customFormat="1" ht="15.75" customHeight="1">
      <c r="A81" s="6"/>
      <c r="B81" s="9"/>
      <c r="C81" s="7"/>
      <c r="D81" s="7"/>
      <c r="E81" s="67" t="s">
        <v>51</v>
      </c>
      <c r="F81" s="67"/>
      <c r="G81" s="67"/>
      <c r="H81" s="67"/>
      <c r="I81" s="67"/>
      <c r="J81" s="67"/>
      <c r="K81" s="67"/>
      <c r="L81" s="67"/>
      <c r="M81" s="67"/>
      <c r="N81" s="67"/>
    </row>
    <row r="82" spans="1:14" s="12" customFormat="1" ht="15.75" customHeight="1">
      <c r="A82" s="6"/>
      <c r="B82" s="9"/>
      <c r="C82" s="7"/>
      <c r="D82" s="7"/>
      <c r="E82" s="67" t="s">
        <v>52</v>
      </c>
      <c r="F82" s="67"/>
      <c r="G82" s="67"/>
      <c r="H82" s="67"/>
      <c r="I82" s="67"/>
      <c r="J82" s="67"/>
      <c r="K82" s="67"/>
      <c r="L82" s="67"/>
      <c r="M82" s="67"/>
      <c r="N82" s="67"/>
    </row>
    <row r="83" spans="1:14" s="12" customFormat="1" ht="15.75" customHeight="1">
      <c r="A83" s="6"/>
      <c r="B83" s="9"/>
      <c r="C83" s="7"/>
      <c r="D83" s="7"/>
      <c r="E83" s="67" t="s">
        <v>53</v>
      </c>
      <c r="F83" s="67"/>
      <c r="G83" s="67"/>
      <c r="H83" s="67"/>
      <c r="I83" s="67"/>
      <c r="J83" s="67"/>
      <c r="K83" s="67"/>
      <c r="L83" s="67"/>
      <c r="M83" s="67"/>
      <c r="N83" s="67"/>
    </row>
    <row r="84" spans="1:14" s="12" customFormat="1" ht="15.75" customHeight="1">
      <c r="A84" s="6"/>
      <c r="B84" s="9"/>
      <c r="C84" s="7"/>
      <c r="D84" s="7"/>
      <c r="E84" s="67" t="s">
        <v>54</v>
      </c>
      <c r="F84" s="67"/>
      <c r="G84" s="67"/>
      <c r="H84" s="67"/>
      <c r="I84" s="67"/>
      <c r="J84" s="67"/>
      <c r="K84" s="67"/>
      <c r="L84" s="67"/>
      <c r="M84" s="67"/>
      <c r="N84" s="67"/>
    </row>
    <row r="85" spans="1:14" ht="12.75" customHeight="1">
      <c r="D85" s="3"/>
      <c r="E85" s="5"/>
      <c r="F85" s="66"/>
      <c r="G85" s="66"/>
      <c r="H85" s="66"/>
      <c r="I85" s="66"/>
      <c r="J85" s="66"/>
      <c r="K85" s="66"/>
      <c r="L85" s="66"/>
      <c r="M85" s="21"/>
      <c r="N85" s="4"/>
    </row>
    <row r="86" spans="1:14" ht="12.75" customHeight="1">
      <c r="D86" s="3"/>
      <c r="E86" s="5"/>
      <c r="F86" s="66"/>
      <c r="G86" s="66"/>
      <c r="H86" s="66"/>
      <c r="I86" s="66"/>
      <c r="J86" s="66"/>
      <c r="K86" s="66"/>
      <c r="L86" s="66"/>
      <c r="M86" s="21"/>
      <c r="N86" s="4"/>
    </row>
  </sheetData>
  <mergeCells count="58">
    <mergeCell ref="A53:A59"/>
    <mergeCell ref="B53:B59"/>
    <mergeCell ref="A32:A33"/>
    <mergeCell ref="B32:B33"/>
    <mergeCell ref="A45:A46"/>
    <mergeCell ref="B45:B46"/>
    <mergeCell ref="A35:A39"/>
    <mergeCell ref="B35:B39"/>
    <mergeCell ref="A40:A41"/>
    <mergeCell ref="B40:B41"/>
    <mergeCell ref="A47:A50"/>
    <mergeCell ref="B47:B50"/>
    <mergeCell ref="A42:A44"/>
    <mergeCell ref="B42:B44"/>
    <mergeCell ref="A51:A52"/>
    <mergeCell ref="B51:B52"/>
    <mergeCell ref="A75:C75"/>
    <mergeCell ref="F86:L86"/>
    <mergeCell ref="F85:L85"/>
    <mergeCell ref="E84:N84"/>
    <mergeCell ref="A64:A65"/>
    <mergeCell ref="B64:B65"/>
    <mergeCell ref="A70:A73"/>
    <mergeCell ref="B70:B73"/>
    <mergeCell ref="E80:N80"/>
    <mergeCell ref="E81:N81"/>
    <mergeCell ref="E82:N82"/>
    <mergeCell ref="E83:N83"/>
    <mergeCell ref="A29:A30"/>
    <mergeCell ref="B29:B30"/>
    <mergeCell ref="A20:A22"/>
    <mergeCell ref="B20:B22"/>
    <mergeCell ref="A23:A24"/>
    <mergeCell ref="B23:B24"/>
    <mergeCell ref="A25:A26"/>
    <mergeCell ref="B25:B26"/>
    <mergeCell ref="H4:H5"/>
    <mergeCell ref="G4:G5"/>
    <mergeCell ref="A10:A11"/>
    <mergeCell ref="B10:B11"/>
    <mergeCell ref="A12:A13"/>
    <mergeCell ref="B12:B13"/>
    <mergeCell ref="K39:M39"/>
    <mergeCell ref="A1:N1"/>
    <mergeCell ref="J2:N2"/>
    <mergeCell ref="K4:M4"/>
    <mergeCell ref="C4:C5"/>
    <mergeCell ref="B4:B5"/>
    <mergeCell ref="F4:F5"/>
    <mergeCell ref="E4:E5"/>
    <mergeCell ref="D4:D5"/>
    <mergeCell ref="A3:C3"/>
    <mergeCell ref="A2:C2"/>
    <mergeCell ref="F3:N3"/>
    <mergeCell ref="A4:A5"/>
    <mergeCell ref="N4:N5"/>
    <mergeCell ref="J4:J5"/>
    <mergeCell ref="I4:I5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BDO</cp:lastModifiedBy>
  <cp:lastPrinted>2024-05-21T07:16:59Z</cp:lastPrinted>
  <dcterms:created xsi:type="dcterms:W3CDTF">2009-03-26T07:43:44Z</dcterms:created>
  <dcterms:modified xsi:type="dcterms:W3CDTF">2024-05-21T07:17:17Z</dcterms:modified>
</cp:coreProperties>
</file>