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F23" i="9"/>
  <c r="H23"/>
  <c r="I23" s="1"/>
  <c r="F13"/>
  <c r="H13"/>
  <c r="I13" s="1"/>
  <c r="F8"/>
  <c r="F9"/>
  <c r="H9" s="1"/>
  <c r="I9" s="1"/>
  <c r="F10"/>
  <c r="F11"/>
  <c r="H11" s="1"/>
  <c r="I11" s="1"/>
  <c r="F12"/>
  <c r="F14"/>
  <c r="H14" s="1"/>
  <c r="I14" s="1"/>
  <c r="F15"/>
  <c r="F16"/>
  <c r="H16" s="1"/>
  <c r="I16" s="1"/>
  <c r="F17"/>
  <c r="F18"/>
  <c r="H18" s="1"/>
  <c r="I18" s="1"/>
  <c r="F19"/>
  <c r="F20"/>
  <c r="H20" s="1"/>
  <c r="I20" s="1"/>
  <c r="F21"/>
  <c r="F22"/>
  <c r="H22" s="1"/>
  <c r="I22" s="1"/>
  <c r="F24"/>
  <c r="F25"/>
  <c r="H25" s="1"/>
  <c r="I25" s="1"/>
  <c r="F26"/>
  <c r="F27"/>
  <c r="H27" s="1"/>
  <c r="I27" s="1"/>
  <c r="F28"/>
  <c r="F29"/>
  <c r="H29" s="1"/>
  <c r="I29" s="1"/>
  <c r="F30"/>
  <c r="F31"/>
  <c r="H31" s="1"/>
  <c r="I31" s="1"/>
  <c r="F32"/>
  <c r="F33"/>
  <c r="H33" s="1"/>
  <c r="I33" s="1"/>
  <c r="F34"/>
  <c r="F35"/>
  <c r="H35" s="1"/>
  <c r="I35" s="1"/>
  <c r="F36"/>
  <c r="F37"/>
  <c r="H37" s="1"/>
  <c r="I37" s="1"/>
  <c r="F38"/>
  <c r="F39"/>
  <c r="H39" s="1"/>
  <c r="I39" s="1"/>
  <c r="F40"/>
  <c r="F41"/>
  <c r="H41" s="1"/>
  <c r="I41" s="1"/>
  <c r="F42"/>
  <c r="F43"/>
  <c r="H43" s="1"/>
  <c r="I43" s="1"/>
  <c r="F44"/>
  <c r="F45"/>
  <c r="H45" s="1"/>
  <c r="I45" s="1"/>
  <c r="F46"/>
  <c r="F47"/>
  <c r="H47" s="1"/>
  <c r="I47" s="1"/>
  <c r="F48"/>
  <c r="F49"/>
  <c r="H49" s="1"/>
  <c r="I49" s="1"/>
  <c r="F50"/>
  <c r="F51"/>
  <c r="H51" s="1"/>
  <c r="I51" s="1"/>
  <c r="F52"/>
  <c r="F53"/>
  <c r="H53" s="1"/>
  <c r="I53" s="1"/>
  <c r="F54"/>
  <c r="F55"/>
  <c r="H55" s="1"/>
  <c r="I55" s="1"/>
  <c r="F56"/>
  <c r="F57"/>
  <c r="H57" s="1"/>
  <c r="I57" s="1"/>
  <c r="F58"/>
  <c r="F59"/>
  <c r="H59" s="1"/>
  <c r="I59" s="1"/>
  <c r="F60"/>
  <c r="F61"/>
  <c r="H61" s="1"/>
  <c r="I61" s="1"/>
  <c r="F62"/>
  <c r="F63"/>
  <c r="H63" s="1"/>
  <c r="I63" s="1"/>
  <c r="F64"/>
  <c r="F65"/>
  <c r="H65" s="1"/>
  <c r="I65" s="1"/>
  <c r="F66"/>
  <c r="F67"/>
  <c r="H67" s="1"/>
  <c r="I67" s="1"/>
  <c r="F68"/>
  <c r="F69"/>
  <c r="H69" s="1"/>
  <c r="I69" s="1"/>
  <c r="F70"/>
  <c r="F7"/>
  <c r="H7" s="1"/>
  <c r="I7" s="1"/>
  <c r="H8"/>
  <c r="I8" s="1"/>
  <c r="H10"/>
  <c r="I10" s="1"/>
  <c r="H12"/>
  <c r="I12" s="1"/>
  <c r="H15"/>
  <c r="I15" s="1"/>
  <c r="H17"/>
  <c r="I17" s="1"/>
  <c r="H19"/>
  <c r="I19" s="1"/>
  <c r="H21"/>
  <c r="I21" s="1"/>
  <c r="H24"/>
  <c r="I24" s="1"/>
  <c r="H26"/>
  <c r="I26" s="1"/>
  <c r="H28"/>
  <c r="I28" s="1"/>
  <c r="H30"/>
  <c r="I30" s="1"/>
  <c r="H32"/>
  <c r="I32" s="1"/>
  <c r="H34"/>
  <c r="I34" s="1"/>
  <c r="H36"/>
  <c r="I36" s="1"/>
  <c r="H38"/>
  <c r="I38" s="1"/>
  <c r="H40"/>
  <c r="I40" s="1"/>
  <c r="H42"/>
  <c r="I42" s="1"/>
  <c r="H44"/>
  <c r="I44" s="1"/>
  <c r="H46"/>
  <c r="I46" s="1"/>
  <c r="H48"/>
  <c r="I48" s="1"/>
  <c r="H50"/>
  <c r="I50" s="1"/>
  <c r="H52"/>
  <c r="I52" s="1"/>
  <c r="H54"/>
  <c r="I54" s="1"/>
  <c r="H56"/>
  <c r="I56" s="1"/>
  <c r="H58"/>
  <c r="I58" s="1"/>
  <c r="H60"/>
  <c r="I60" s="1"/>
  <c r="H62"/>
  <c r="I62" s="1"/>
  <c r="H64"/>
  <c r="I64" s="1"/>
  <c r="H66"/>
  <c r="I66" s="1"/>
  <c r="H68"/>
  <c r="I68" s="1"/>
  <c r="H70"/>
  <c r="I70" s="1"/>
  <c r="F71" l="1"/>
  <c r="H71" l="1"/>
  <c r="I71" s="1"/>
</calcChain>
</file>

<file path=xl/sharedStrings.xml><?xml version="1.0" encoding="utf-8"?>
<sst xmlns="http://schemas.openxmlformats.org/spreadsheetml/2006/main" count="262" uniqueCount="192">
  <si>
    <t>Sl.
No.</t>
  </si>
  <si>
    <t>Name of Village</t>
  </si>
  <si>
    <t>AIDUZAWL</t>
  </si>
  <si>
    <t>CHHAWRTUI</t>
  </si>
  <si>
    <t>DULTE</t>
  </si>
  <si>
    <t>KAWLKULH</t>
  </si>
  <si>
    <t>KHAWZAWL-III</t>
  </si>
  <si>
    <t>KHAWZAWL-IV</t>
  </si>
  <si>
    <t>KHAWZAWL-V</t>
  </si>
  <si>
    <t>KHUALEN</t>
  </si>
  <si>
    <t>VANCHENGPUI</t>
  </si>
  <si>
    <t>Name of work
(please specify work for unskilled,
semi-skilled and skilled Labour)</t>
  </si>
  <si>
    <t>No of Regis-tered Family</t>
  </si>
  <si>
    <t>G.TOTAL</t>
  </si>
  <si>
    <t>VANKAL</t>
  </si>
  <si>
    <t>TOTAL</t>
  </si>
  <si>
    <t>NEIHDAWN</t>
  </si>
  <si>
    <t>PAMCHUNG</t>
  </si>
  <si>
    <t>PUILO</t>
  </si>
  <si>
    <t>RABUNG</t>
  </si>
  <si>
    <t>TUALPUI</t>
  </si>
  <si>
    <t>KHAWZAWL
ZAINGEN</t>
  </si>
  <si>
    <t>Financial Year : 2022 - 2023</t>
  </si>
  <si>
    <t>KAWLKULH
NORTH</t>
  </si>
  <si>
    <t>KHAWZAWL
ARRO</t>
  </si>
  <si>
    <t>VEC</t>
  </si>
  <si>
    <t>ARRO</t>
  </si>
  <si>
    <t>BIATE</t>
  </si>
  <si>
    <t>CHALRANG</t>
  </si>
  <si>
    <t>CHAWNGTLAI</t>
  </si>
  <si>
    <t>HMUNCHENG</t>
  </si>
  <si>
    <t>KHAWHAI</t>
  </si>
  <si>
    <t>TLANGMAWI</t>
  </si>
  <si>
    <t>TLANGPUI</t>
  </si>
  <si>
    <t>LUNGTAN</t>
  </si>
  <si>
    <t>NGAIZAWL</t>
  </si>
  <si>
    <t>N.CHALRANG</t>
  </si>
  <si>
    <t>RIANGTLEI</t>
  </si>
  <si>
    <t>SIALHAWK</t>
  </si>
  <si>
    <t>TUALTE</t>
  </si>
  <si>
    <t>VANGTLANG</t>
  </si>
  <si>
    <t>KHAWZAWL HERMON</t>
  </si>
  <si>
    <t>KHAWZAWL KAWNZAR</t>
  </si>
  <si>
    <t>KHAWZAWL - I</t>
  </si>
  <si>
    <t>KHAWZAWL - II</t>
  </si>
  <si>
    <t>NAME OF BLOCK      :   KHAWZAWL</t>
  </si>
  <si>
    <t>NAME OF DISTRICT:   KHAWZAWL</t>
  </si>
  <si>
    <t>No of working days</t>
  </si>
  <si>
    <t>Unskilled 
Labour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</si>
  <si>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</si>
  <si>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</si>
  <si>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</si>
  <si>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</si>
  <si>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</si>
  <si>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</si>
  <si>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</si>
  <si>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Work executing agency</t>
  </si>
  <si>
    <t>(LALTHAKIMA CHHANGTE)</t>
  </si>
  <si>
    <t>Programme Officer</t>
  </si>
  <si>
    <t>Mahatma Gandhi National Rural Employment Guarantee Act</t>
  </si>
  <si>
    <t>Khawzawl R.D. Block</t>
  </si>
  <si>
    <t>Khawzawl.</t>
  </si>
  <si>
    <t>WORK ORDER FOR
PROVIDING EMPLOYMENT TO THOSE HOUSE HOLDS ISSUED JOB CARDS 
WHO ARE DEMANDING EMPLOYMENT UNDER MGNREGA IN MIZORAM
(MARCH, 2023)</t>
  </si>
  <si>
    <t>Community Water Harvesting tank at Khawchhung(On going)</t>
  </si>
  <si>
    <t>Constn of Poultry livestock shelter at Lalchhawni</t>
  </si>
  <si>
    <t>Constn of Dugout pond at ZR Lalthanmawia huan</t>
  </si>
  <si>
    <t>Constn of Mini percolation tank for Individual at Rohmingliana huan</t>
  </si>
  <si>
    <t>Agriculture link road at Zokhawsang</t>
  </si>
  <si>
    <t>Constn of Checkdam  Below IKK Church</t>
  </si>
  <si>
    <t>Constn of side drain nad PCC flooring Chawngkhuma house to Vanlalngaia house</t>
  </si>
  <si>
    <t>Constn.of cement concrete roadnnear PC Vanlalhlupuia house</t>
  </si>
  <si>
    <t>Constn of Cement concrete road B. Lalzenawna house to Lalnunsiami house</t>
  </si>
  <si>
    <t>Constn of workshed for Livelihood activity for groups at Changpui zau</t>
  </si>
  <si>
    <t>Constn.of Dugout pond at Hautluanga</t>
  </si>
  <si>
    <t>Constn.of Minipercolation Tank for Individual at Lalchhanhima</t>
  </si>
  <si>
    <t>Constn.of Dugout pond at Lalvena</t>
  </si>
  <si>
    <t>Repairing of Playground</t>
  </si>
  <si>
    <t>Constn of PCC flooring Zosangliana house to Lianthanga house</t>
  </si>
  <si>
    <t>Constn of Gravel road from Rabung to Kangfim</t>
  </si>
  <si>
    <t>Constn of Terrace at Lalchanpuali</t>
  </si>
  <si>
    <t>Constn of Dugout pond at  Laltlanzauva. GIS Vanchengpui</t>
  </si>
  <si>
    <t>Cement concrete road Vengthar peng to Lalrosiama house</t>
  </si>
  <si>
    <t>Constn of PCC flooring near VC house</t>
  </si>
  <si>
    <t>Constn of individual piggery Shelter for PC Laltlanliana</t>
  </si>
  <si>
    <t>Constn of individual piggery Shelter for Thanghliri</t>
  </si>
  <si>
    <t>Constn of individual piggery Shelter for Lalbiakthanga</t>
  </si>
  <si>
    <t>Constn of individual piggery Shelter for H. Lalbuatsaiha</t>
  </si>
  <si>
    <t>Constn of Farmpond for Zoramfawnveli</t>
  </si>
  <si>
    <t>Constn of Boulder Checkdam near Tuikhur</t>
  </si>
  <si>
    <t>Constn ofLevel Bench Terrace for individual at at Zosangliana huan JC.No-138</t>
  </si>
  <si>
    <t>onstn ofLevel Bench Terrace for individual at at Lalbiakthanga huan JC.No-22</t>
  </si>
  <si>
    <t>Drainage of community water logged land from P&amp;E Office to Playground</t>
  </si>
  <si>
    <t>Construction of 
Boulder Check Dam for community at Thangburha Lui</t>
  </si>
  <si>
    <t>Drainage of community water logged land from Tea House to Lalropuia house</t>
  </si>
  <si>
    <t>Maintenance of cement concrete  road from Rinmawia house to Chawimawia house</t>
  </si>
  <si>
    <t>Construction of  water courses for community  at R. Rohlupuia huan.MZ-06-002-005-001/267</t>
  </si>
  <si>
    <t>Construction of  water courses for community  at Chhawnghlunpuia huan.MZ-06-002-005-001/496</t>
  </si>
  <si>
    <t>Levelling/shaping of wasteland at Chhawnghlunpuia huan.MZ-06-002-005-001/496</t>
  </si>
  <si>
    <t>Pitdigging and plantation for Dragon fruit at  B. Lalfakliana huan.MZ-06-002-005-001/17</t>
  </si>
  <si>
    <t>Levelling/shaping of wasteland at Lalrama huan, chhiarpui jc.no-46</t>
  </si>
  <si>
    <t>Renovation of community water harvesting ponds Vai Zotui.</t>
  </si>
  <si>
    <t>Constn.of water courses for community  at Lalzuiliani huan. Jc.No-639.</t>
  </si>
  <si>
    <t>Constn.of water courses for community  at Lalbiakkimi huan. Jc.No-713.</t>
  </si>
  <si>
    <t>Drainage of community water logged land  near Pu PC Zonuntluanga house to 4th lane.</t>
  </si>
  <si>
    <t>Constn of Mini Percolation tank for Community Taitesena section.</t>
  </si>
  <si>
    <t>Constn of Boulder Check dam for Community near Vengthar field.</t>
  </si>
  <si>
    <t>Constn of Livestock Poultry shelter for Buanglianthanga huan</t>
  </si>
  <si>
    <t>Constn of Livestock Poultry shelter for Engzuali huan</t>
  </si>
  <si>
    <t>Constn of Livestock Poultry shelter for Lalrinchhani Pautu huan</t>
  </si>
  <si>
    <t>KHAWZAWL LUNGVAR</t>
  </si>
  <si>
    <t>Maintenance of cement concrete  road from Tlangmawi to Tlangpui</t>
  </si>
  <si>
    <t>Maintenance of cement concrete road near Playground</t>
  </si>
  <si>
    <t>Maintenance of cement concrete road  from Primary School to Main road</t>
  </si>
  <si>
    <t>Constn.of community farmpond and intake at Pheisamchiang ( on Going)</t>
  </si>
  <si>
    <t>Constn.of community water harvesting ponds at melhnih zau</t>
  </si>
  <si>
    <t>Maintenance of cement concrete road from Lungdawh kawn to Govt middle school</t>
  </si>
  <si>
    <t>Maintenance of cement concrete road  at Khawhnuai kawng</t>
  </si>
  <si>
    <t>Constn.of level bench terrace for individual for  C.Lalzawngliana JC No-107</t>
  </si>
  <si>
    <t>Constn of drainage for community water logged land atC.Lalawmpuia in to Lalropeka in</t>
  </si>
  <si>
    <t>Maintenance of cement concrete at Middle school Courtyard</t>
  </si>
  <si>
    <t>Levelling/shaping of wasteland at Sangkungi. JC.No-11.</t>
  </si>
  <si>
    <t>Constn.of Infrastructure for liquid Biomanure for community at Kawngphei.</t>
  </si>
  <si>
    <t>Maintenance of cement concrete road  from Lahmuchhuaka in to Thandawla in</t>
  </si>
  <si>
    <t>Drainage of community water logged land and cement concrete road from Aichhing road to BNRGSK Hall</t>
  </si>
  <si>
    <t>100 nos</t>
  </si>
  <si>
    <t>Constn of Farmpond for Lalchhuanawma</t>
  </si>
  <si>
    <t xml:space="preserve">IF/64902 </t>
  </si>
  <si>
    <t>IF/64900</t>
  </si>
  <si>
    <t>IF/64901</t>
  </si>
  <si>
    <t>IF/64898</t>
  </si>
  <si>
    <t xml:space="preserve">IF/64899 </t>
  </si>
  <si>
    <t xml:space="preserve">IF/64896 </t>
  </si>
  <si>
    <t>IF/64907</t>
  </si>
  <si>
    <t>IF/64897</t>
  </si>
  <si>
    <t>IF/64895</t>
  </si>
  <si>
    <t>IF/64894</t>
  </si>
  <si>
    <t xml:space="preserve">IF/64893 </t>
  </si>
  <si>
    <t>IF/64889</t>
  </si>
  <si>
    <t xml:space="preserve">IF/64886 </t>
  </si>
  <si>
    <t>IF/64887</t>
  </si>
  <si>
    <t>IF/64888</t>
  </si>
  <si>
    <t>IF/64885</t>
  </si>
  <si>
    <t>IF/64906</t>
  </si>
  <si>
    <t xml:space="preserve">IF/64884 </t>
  </si>
  <si>
    <t>IF/64883</t>
  </si>
  <si>
    <t xml:space="preserve">IF/64882 </t>
  </si>
  <si>
    <t xml:space="preserve">IF/64881 </t>
  </si>
  <si>
    <t xml:space="preserve">IF/64880 </t>
  </si>
  <si>
    <t xml:space="preserve">IF/64879 </t>
  </si>
  <si>
    <t xml:space="preserve">IF/64874 </t>
  </si>
  <si>
    <t xml:space="preserve">IF/64875 </t>
  </si>
  <si>
    <t xml:space="preserve">IF/64876 </t>
  </si>
  <si>
    <t xml:space="preserve">IF/64877 </t>
  </si>
  <si>
    <t xml:space="preserve">IF/64873 </t>
  </si>
  <si>
    <t xml:space="preserve">IF/64878 </t>
  </si>
  <si>
    <t>IF/64872</t>
  </si>
  <si>
    <t xml:space="preserve">IF/64870 </t>
  </si>
  <si>
    <t>IF/64871</t>
  </si>
  <si>
    <t xml:space="preserve">IF/64867 </t>
  </si>
  <si>
    <t xml:space="preserve">IF/64868 </t>
  </si>
  <si>
    <t xml:space="preserve">IF/64869 </t>
  </si>
  <si>
    <t xml:space="preserve">IF/64866 </t>
  </si>
  <si>
    <t>IF/64862</t>
  </si>
  <si>
    <t>IF/64863</t>
  </si>
  <si>
    <t xml:space="preserve">IF/64864 </t>
  </si>
  <si>
    <t xml:space="preserve">IF/64865 </t>
  </si>
  <si>
    <t xml:space="preserve">IF/64861 </t>
  </si>
  <si>
    <t xml:space="preserve">IF/64858 </t>
  </si>
  <si>
    <t xml:space="preserve">IF/64859 </t>
  </si>
  <si>
    <t>IF/64860</t>
  </si>
  <si>
    <t xml:space="preserve">IF/64857 </t>
  </si>
  <si>
    <t>IF/64852</t>
  </si>
  <si>
    <t>IF/64853</t>
  </si>
  <si>
    <t xml:space="preserve">IF/64854 </t>
  </si>
  <si>
    <t xml:space="preserve">IF/64855 </t>
  </si>
  <si>
    <t xml:space="preserve">IF/64856 </t>
  </si>
  <si>
    <t xml:space="preserve">IF/64851 </t>
  </si>
  <si>
    <t xml:space="preserve">IF/64850 </t>
  </si>
  <si>
    <t>IF/64849</t>
  </si>
  <si>
    <t xml:space="preserve">IF/64848 </t>
  </si>
  <si>
    <t xml:space="preserve">IF/64847 </t>
  </si>
  <si>
    <t xml:space="preserve">IF/64846 </t>
  </si>
  <si>
    <t xml:space="preserve">IF/64845 </t>
  </si>
  <si>
    <t>IF/64842</t>
  </si>
  <si>
    <t>IF/64843</t>
  </si>
  <si>
    <t>IF/64844</t>
  </si>
  <si>
    <t>IF/64840</t>
  </si>
  <si>
    <t xml:space="preserve">IF/64841 </t>
  </si>
  <si>
    <t xml:space="preserve">IF/64839 </t>
  </si>
  <si>
    <t xml:space="preserve">IF/64838 </t>
  </si>
  <si>
    <t>-</t>
  </si>
  <si>
    <t>Constn of Piggery livestock shelter at Baby Vanneihsangi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</si>
</sst>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i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u/>
      <sz val="8"/>
      <name val="Tahoma"/>
      <family val="2"/>
    </font>
    <font>
      <b/>
      <i/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70</xdr:row>
      <xdr:rowOff>0</xdr:rowOff>
    </xdr:from>
    <xdr:to>
      <xdr:col>7</xdr:col>
      <xdr:colOff>299929</xdr:colOff>
      <xdr:row>70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7</xdr:col>
      <xdr:colOff>300468</xdr:colOff>
      <xdr:row>70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70</xdr:row>
      <xdr:rowOff>0</xdr:rowOff>
    </xdr:from>
    <xdr:to>
      <xdr:col>12</xdr:col>
      <xdr:colOff>254389</xdr:colOff>
      <xdr:row>70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70</xdr:row>
      <xdr:rowOff>0</xdr:rowOff>
    </xdr:from>
    <xdr:to>
      <xdr:col>12</xdr:col>
      <xdr:colOff>220209</xdr:colOff>
      <xdr:row>70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15</xdr:col>
      <xdr:colOff>282178</xdr:colOff>
      <xdr:row>75</xdr:row>
      <xdr:rowOff>86913</xdr:rowOff>
    </xdr:from>
    <xdr:to>
      <xdr:col>18</xdr:col>
      <xdr:colOff>76728</xdr:colOff>
      <xdr:row>75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72</xdr:row>
      <xdr:rowOff>304799</xdr:rowOff>
    </xdr:from>
    <xdr:to>
      <xdr:col>6</xdr:col>
      <xdr:colOff>336157</xdr:colOff>
      <xdr:row>75</xdr:row>
      <xdr:rowOff>8764</xdr:rowOff>
    </xdr:to>
    <xdr:pic>
      <xdr:nvPicPr>
        <xdr:cNvPr id="10" name="Picture 9" descr="BDO Lalthakima Chhangte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81600" y="23936324"/>
          <a:ext cx="698107" cy="523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2"/>
  <sheetViews>
    <sheetView tabSelected="1" workbookViewId="0">
      <selection activeCell="E80" sqref="A1:N80"/>
    </sheetView>
  </sheetViews>
  <sheetFormatPr defaultColWidth="8.42578125" defaultRowHeight="10.5"/>
  <cols>
    <col min="1" max="1" width="3.140625" style="9" customWidth="1"/>
    <col min="2" max="2" width="12.140625" style="3" customWidth="1"/>
    <col min="3" max="3" width="4.85546875" style="3" customWidth="1"/>
    <col min="4" max="4" width="5" style="6" customWidth="1"/>
    <col min="5" max="5" width="51" style="1" customWidth="1"/>
    <col min="6" max="6" width="7" style="6" customWidth="1"/>
    <col min="7" max="7" width="6.140625" style="6" customWidth="1"/>
    <col min="8" max="8" width="10.140625" style="6" customWidth="1"/>
    <col min="9" max="9" width="9.5703125" style="6" customWidth="1"/>
    <col min="10" max="10" width="8.140625" style="6" customWidth="1"/>
    <col min="11" max="12" width="6.28515625" style="7" customWidth="1"/>
    <col min="13" max="13" width="6.28515625" style="8" customWidth="1"/>
    <col min="14" max="14" width="5.5703125" style="7" customWidth="1"/>
    <col min="15" max="16384" width="8.42578125" style="1"/>
  </cols>
  <sheetData>
    <row r="1" spans="1:14" ht="57" customHeight="1">
      <c r="A1" s="59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3.5" customHeight="1">
      <c r="A2" s="62" t="s">
        <v>46</v>
      </c>
      <c r="B2" s="62"/>
      <c r="C2" s="62"/>
      <c r="D2" s="62"/>
      <c r="E2" s="62"/>
      <c r="F2" s="11"/>
      <c r="G2" s="12"/>
      <c r="H2" s="12"/>
      <c r="I2" s="11"/>
      <c r="J2" s="61" t="s">
        <v>22</v>
      </c>
      <c r="K2" s="61"/>
      <c r="L2" s="61"/>
      <c r="M2" s="61"/>
      <c r="N2" s="61"/>
    </row>
    <row r="3" spans="1:14" ht="15.75" customHeight="1">
      <c r="A3" s="62" t="s">
        <v>45</v>
      </c>
      <c r="B3" s="62"/>
      <c r="C3" s="62"/>
      <c r="D3" s="62"/>
      <c r="E3" s="62"/>
      <c r="F3" s="60"/>
      <c r="G3" s="60"/>
      <c r="H3" s="60"/>
      <c r="I3" s="60"/>
      <c r="J3" s="60"/>
      <c r="K3" s="60"/>
      <c r="L3" s="60"/>
      <c r="M3" s="63"/>
      <c r="N3" s="63"/>
    </row>
    <row r="4" spans="1:14" ht="80.25" customHeight="1">
      <c r="A4" s="57" t="s">
        <v>0</v>
      </c>
      <c r="B4" s="48" t="s">
        <v>1</v>
      </c>
      <c r="C4" s="48" t="s">
        <v>47</v>
      </c>
      <c r="D4" s="57" t="s">
        <v>12</v>
      </c>
      <c r="E4" s="48" t="s">
        <v>11</v>
      </c>
      <c r="F4" s="55" t="s">
        <v>48</v>
      </c>
      <c r="G4" s="55" t="s">
        <v>50</v>
      </c>
      <c r="H4" s="55" t="s">
        <v>49</v>
      </c>
      <c r="I4" s="55" t="s">
        <v>15</v>
      </c>
      <c r="J4" s="55" t="s">
        <v>51</v>
      </c>
      <c r="K4" s="45" t="s">
        <v>52</v>
      </c>
      <c r="L4" s="46"/>
      <c r="M4" s="47"/>
      <c r="N4" s="48" t="s">
        <v>56</v>
      </c>
    </row>
    <row r="5" spans="1:14" ht="38.25" customHeight="1">
      <c r="A5" s="58"/>
      <c r="B5" s="49"/>
      <c r="C5" s="49"/>
      <c r="D5" s="58"/>
      <c r="E5" s="49"/>
      <c r="F5" s="56"/>
      <c r="G5" s="56"/>
      <c r="H5" s="56"/>
      <c r="I5" s="56"/>
      <c r="J5" s="56"/>
      <c r="K5" s="14" t="s">
        <v>54</v>
      </c>
      <c r="L5" s="14" t="s">
        <v>53</v>
      </c>
      <c r="M5" s="13" t="s">
        <v>55</v>
      </c>
      <c r="N5" s="49"/>
    </row>
    <row r="6" spans="1:14" s="2" customFormat="1" ht="15" customHeight="1">
      <c r="A6" s="15">
        <v>1</v>
      </c>
      <c r="B6" s="16">
        <v>2</v>
      </c>
      <c r="C6" s="16"/>
      <c r="D6" s="15">
        <v>5</v>
      </c>
      <c r="E6" s="15">
        <v>3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</row>
    <row r="7" spans="1:14" ht="23.25" customHeight="1">
      <c r="A7" s="17">
        <v>1</v>
      </c>
      <c r="B7" s="18" t="s">
        <v>2</v>
      </c>
      <c r="C7" s="21">
        <v>13</v>
      </c>
      <c r="D7" s="36">
        <v>74</v>
      </c>
      <c r="E7" s="32" t="s">
        <v>63</v>
      </c>
      <c r="F7" s="19">
        <f>C7*D7</f>
        <v>962</v>
      </c>
      <c r="G7" s="19">
        <v>233</v>
      </c>
      <c r="H7" s="19">
        <f>G7*F7</f>
        <v>224146</v>
      </c>
      <c r="I7" s="19">
        <f>H7</f>
        <v>224146</v>
      </c>
      <c r="J7" s="27" t="s">
        <v>126</v>
      </c>
      <c r="K7" s="20" t="s">
        <v>190</v>
      </c>
      <c r="L7" s="20" t="s">
        <v>190</v>
      </c>
      <c r="M7" s="20" t="s">
        <v>190</v>
      </c>
      <c r="N7" s="20" t="s">
        <v>25</v>
      </c>
    </row>
    <row r="8" spans="1:14" ht="23.25" customHeight="1">
      <c r="A8" s="70">
        <v>2</v>
      </c>
      <c r="B8" s="52" t="s">
        <v>3</v>
      </c>
      <c r="C8" s="31">
        <v>13</v>
      </c>
      <c r="D8" s="36">
        <v>123</v>
      </c>
      <c r="E8" s="33" t="s">
        <v>191</v>
      </c>
      <c r="F8" s="19">
        <f t="shared" ref="F8:F70" si="0">C8*D8</f>
        <v>1599</v>
      </c>
      <c r="G8" s="19">
        <v>233</v>
      </c>
      <c r="H8" s="19">
        <f>G8*F8</f>
        <v>372567</v>
      </c>
      <c r="I8" s="19">
        <f t="shared" ref="I8:I70" si="1">H8</f>
        <v>372567</v>
      </c>
      <c r="J8" s="27" t="s">
        <v>127</v>
      </c>
      <c r="K8" s="20">
        <v>3</v>
      </c>
      <c r="L8" s="20">
        <v>2</v>
      </c>
      <c r="M8" s="20">
        <v>2</v>
      </c>
      <c r="N8" s="20" t="s">
        <v>25</v>
      </c>
    </row>
    <row r="9" spans="1:14" ht="23.25" customHeight="1">
      <c r="A9" s="71"/>
      <c r="B9" s="54"/>
      <c r="C9" s="31">
        <v>13</v>
      </c>
      <c r="D9" s="36">
        <v>124</v>
      </c>
      <c r="E9" s="33" t="s">
        <v>64</v>
      </c>
      <c r="F9" s="19">
        <f t="shared" si="0"/>
        <v>1612</v>
      </c>
      <c r="G9" s="19">
        <v>233</v>
      </c>
      <c r="H9" s="19">
        <f t="shared" ref="H9:H70" si="2">G9*F9</f>
        <v>375596</v>
      </c>
      <c r="I9" s="19">
        <f t="shared" si="1"/>
        <v>375596</v>
      </c>
      <c r="J9" s="27" t="s">
        <v>128</v>
      </c>
      <c r="K9" s="20">
        <v>3</v>
      </c>
      <c r="L9" s="20">
        <v>2</v>
      </c>
      <c r="M9" s="20">
        <v>2</v>
      </c>
      <c r="N9" s="20" t="s">
        <v>25</v>
      </c>
    </row>
    <row r="10" spans="1:14" ht="23.25" customHeight="1">
      <c r="A10" s="50">
        <v>3</v>
      </c>
      <c r="B10" s="51" t="s">
        <v>4</v>
      </c>
      <c r="C10" s="31">
        <v>13</v>
      </c>
      <c r="D10" s="36">
        <v>113</v>
      </c>
      <c r="E10" s="32" t="s">
        <v>65</v>
      </c>
      <c r="F10" s="19">
        <f t="shared" si="0"/>
        <v>1469</v>
      </c>
      <c r="G10" s="19">
        <v>233</v>
      </c>
      <c r="H10" s="19">
        <f t="shared" si="2"/>
        <v>342277</v>
      </c>
      <c r="I10" s="19">
        <f t="shared" si="1"/>
        <v>342277</v>
      </c>
      <c r="J10" s="27" t="s">
        <v>129</v>
      </c>
      <c r="K10" s="20">
        <v>30</v>
      </c>
      <c r="L10" s="20">
        <v>10</v>
      </c>
      <c r="M10" s="20">
        <v>2</v>
      </c>
      <c r="N10" s="20" t="s">
        <v>25</v>
      </c>
    </row>
    <row r="11" spans="1:14" ht="23.25" customHeight="1">
      <c r="A11" s="50"/>
      <c r="B11" s="51"/>
      <c r="C11" s="31">
        <v>13</v>
      </c>
      <c r="D11" s="36">
        <v>113</v>
      </c>
      <c r="E11" s="32" t="s">
        <v>66</v>
      </c>
      <c r="F11" s="19">
        <f t="shared" si="0"/>
        <v>1469</v>
      </c>
      <c r="G11" s="19">
        <v>233</v>
      </c>
      <c r="H11" s="19">
        <f t="shared" si="2"/>
        <v>342277</v>
      </c>
      <c r="I11" s="19">
        <f t="shared" si="1"/>
        <v>342277</v>
      </c>
      <c r="J11" s="27" t="s">
        <v>130</v>
      </c>
      <c r="K11" s="20">
        <v>3</v>
      </c>
      <c r="L11" s="20">
        <v>2</v>
      </c>
      <c r="M11" s="20">
        <v>1</v>
      </c>
      <c r="N11" s="20" t="s">
        <v>25</v>
      </c>
    </row>
    <row r="12" spans="1:14" ht="23.25" customHeight="1">
      <c r="A12" s="70">
        <v>4</v>
      </c>
      <c r="B12" s="52" t="s">
        <v>5</v>
      </c>
      <c r="C12" s="31">
        <v>13</v>
      </c>
      <c r="D12" s="37">
        <v>300</v>
      </c>
      <c r="E12" s="44" t="s">
        <v>67</v>
      </c>
      <c r="F12" s="19">
        <f t="shared" si="0"/>
        <v>3900</v>
      </c>
      <c r="G12" s="19">
        <v>233</v>
      </c>
      <c r="H12" s="19">
        <f t="shared" si="2"/>
        <v>908700</v>
      </c>
      <c r="I12" s="19">
        <f t="shared" si="1"/>
        <v>908700</v>
      </c>
      <c r="J12" s="27" t="s">
        <v>131</v>
      </c>
      <c r="K12" s="20">
        <v>500</v>
      </c>
      <c r="L12" s="20">
        <v>3.5</v>
      </c>
      <c r="M12" s="20">
        <v>2</v>
      </c>
      <c r="N12" s="20" t="s">
        <v>25</v>
      </c>
    </row>
    <row r="13" spans="1:14" ht="23.25" customHeight="1">
      <c r="A13" s="72"/>
      <c r="B13" s="53"/>
      <c r="C13" s="39">
        <v>13</v>
      </c>
      <c r="D13" s="6">
        <v>27</v>
      </c>
      <c r="E13" s="44" t="s">
        <v>67</v>
      </c>
      <c r="F13" s="19">
        <f t="shared" ref="F13" si="3">C13*D13</f>
        <v>351</v>
      </c>
      <c r="G13" s="19">
        <v>233</v>
      </c>
      <c r="H13" s="19">
        <f t="shared" ref="H13" si="4">G13*F13</f>
        <v>81783</v>
      </c>
      <c r="I13" s="19">
        <f t="shared" ref="I13" si="5">H13</f>
        <v>81783</v>
      </c>
      <c r="J13" s="27" t="s">
        <v>132</v>
      </c>
      <c r="K13" s="20">
        <v>500</v>
      </c>
      <c r="L13" s="20">
        <v>3.5</v>
      </c>
      <c r="M13" s="20">
        <v>2</v>
      </c>
      <c r="N13" s="20" t="s">
        <v>25</v>
      </c>
    </row>
    <row r="14" spans="1:14" ht="23.25" customHeight="1">
      <c r="A14" s="71"/>
      <c r="B14" s="54"/>
      <c r="C14" s="31">
        <v>13</v>
      </c>
      <c r="D14" s="36">
        <v>203</v>
      </c>
      <c r="E14" s="44" t="s">
        <v>68</v>
      </c>
      <c r="F14" s="19">
        <f t="shared" si="0"/>
        <v>2639</v>
      </c>
      <c r="G14" s="19">
        <v>233</v>
      </c>
      <c r="H14" s="19">
        <f t="shared" si="2"/>
        <v>614887</v>
      </c>
      <c r="I14" s="19">
        <f t="shared" si="1"/>
        <v>614887</v>
      </c>
      <c r="J14" s="27" t="s">
        <v>133</v>
      </c>
      <c r="K14" s="20">
        <v>20</v>
      </c>
      <c r="L14" s="20">
        <v>0.5</v>
      </c>
      <c r="M14" s="20">
        <v>3</v>
      </c>
      <c r="N14" s="20" t="s">
        <v>25</v>
      </c>
    </row>
    <row r="15" spans="1:14" ht="33" customHeight="1">
      <c r="A15" s="17">
        <v>5</v>
      </c>
      <c r="B15" s="18" t="s">
        <v>6</v>
      </c>
      <c r="C15" s="31">
        <v>13</v>
      </c>
      <c r="D15" s="36">
        <v>265</v>
      </c>
      <c r="E15" s="32" t="s">
        <v>69</v>
      </c>
      <c r="F15" s="19">
        <f t="shared" si="0"/>
        <v>3445</v>
      </c>
      <c r="G15" s="19">
        <v>233</v>
      </c>
      <c r="H15" s="19">
        <f t="shared" si="2"/>
        <v>802685</v>
      </c>
      <c r="I15" s="19">
        <f t="shared" si="1"/>
        <v>802685</v>
      </c>
      <c r="J15" s="27" t="s">
        <v>134</v>
      </c>
      <c r="K15" s="20">
        <v>150</v>
      </c>
      <c r="L15" s="20">
        <v>0.4</v>
      </c>
      <c r="M15" s="20">
        <v>0.4</v>
      </c>
      <c r="N15" s="20" t="s">
        <v>25</v>
      </c>
    </row>
    <row r="16" spans="1:14" ht="24" customHeight="1">
      <c r="A16" s="28">
        <v>6</v>
      </c>
      <c r="B16" s="29" t="s">
        <v>7</v>
      </c>
      <c r="C16" s="31">
        <v>13</v>
      </c>
      <c r="D16" s="36">
        <v>291</v>
      </c>
      <c r="E16" s="32" t="s">
        <v>70</v>
      </c>
      <c r="F16" s="19">
        <f t="shared" si="0"/>
        <v>3783</v>
      </c>
      <c r="G16" s="19">
        <v>233</v>
      </c>
      <c r="H16" s="19">
        <f t="shared" si="2"/>
        <v>881439</v>
      </c>
      <c r="I16" s="19">
        <f t="shared" si="1"/>
        <v>881439</v>
      </c>
      <c r="J16" s="27" t="s">
        <v>135</v>
      </c>
      <c r="K16" s="20">
        <v>200</v>
      </c>
      <c r="L16" s="20">
        <v>3</v>
      </c>
      <c r="M16" s="20">
        <v>0.2</v>
      </c>
      <c r="N16" s="20" t="s">
        <v>25</v>
      </c>
    </row>
    <row r="17" spans="1:14" ht="30" customHeight="1">
      <c r="A17" s="28">
        <v>7</v>
      </c>
      <c r="B17" s="29" t="s">
        <v>8</v>
      </c>
      <c r="C17" s="31">
        <v>13</v>
      </c>
      <c r="D17" s="36">
        <v>311</v>
      </c>
      <c r="E17" s="32" t="s">
        <v>71</v>
      </c>
      <c r="F17" s="19">
        <f t="shared" si="0"/>
        <v>4043</v>
      </c>
      <c r="G17" s="19">
        <v>233</v>
      </c>
      <c r="H17" s="19">
        <f t="shared" si="2"/>
        <v>942019</v>
      </c>
      <c r="I17" s="19">
        <f t="shared" si="1"/>
        <v>942019</v>
      </c>
      <c r="J17" s="27" t="s">
        <v>136</v>
      </c>
      <c r="K17" s="20">
        <v>250</v>
      </c>
      <c r="L17" s="20">
        <v>3</v>
      </c>
      <c r="M17" s="20">
        <v>0.2</v>
      </c>
      <c r="N17" s="20" t="s">
        <v>25</v>
      </c>
    </row>
    <row r="18" spans="1:14" ht="35.25" customHeight="1">
      <c r="A18" s="17">
        <v>8</v>
      </c>
      <c r="B18" s="18" t="s">
        <v>9</v>
      </c>
      <c r="C18" s="31">
        <v>13</v>
      </c>
      <c r="D18" s="36">
        <v>51</v>
      </c>
      <c r="E18" s="32" t="s">
        <v>72</v>
      </c>
      <c r="F18" s="19">
        <f t="shared" si="0"/>
        <v>663</v>
      </c>
      <c r="G18" s="19">
        <v>233</v>
      </c>
      <c r="H18" s="19">
        <f t="shared" si="2"/>
        <v>154479</v>
      </c>
      <c r="I18" s="19">
        <f t="shared" si="1"/>
        <v>154479</v>
      </c>
      <c r="J18" s="27" t="s">
        <v>137</v>
      </c>
      <c r="K18" s="20">
        <v>3</v>
      </c>
      <c r="L18" s="20">
        <v>2</v>
      </c>
      <c r="M18" s="20">
        <v>2</v>
      </c>
      <c r="N18" s="20" t="s">
        <v>25</v>
      </c>
    </row>
    <row r="19" spans="1:14" ht="21.75" customHeight="1">
      <c r="A19" s="50">
        <v>9</v>
      </c>
      <c r="B19" s="51" t="s">
        <v>16</v>
      </c>
      <c r="C19" s="31">
        <v>13</v>
      </c>
      <c r="D19" s="36">
        <v>48</v>
      </c>
      <c r="E19" s="32" t="s">
        <v>73</v>
      </c>
      <c r="F19" s="19">
        <f t="shared" si="0"/>
        <v>624</v>
      </c>
      <c r="G19" s="19">
        <v>233</v>
      </c>
      <c r="H19" s="19">
        <f t="shared" si="2"/>
        <v>145392</v>
      </c>
      <c r="I19" s="19">
        <f t="shared" si="1"/>
        <v>145392</v>
      </c>
      <c r="J19" s="27" t="s">
        <v>138</v>
      </c>
      <c r="K19" s="20">
        <v>15</v>
      </c>
      <c r="L19" s="20">
        <v>10</v>
      </c>
      <c r="M19" s="20">
        <v>2</v>
      </c>
      <c r="N19" s="20" t="s">
        <v>25</v>
      </c>
    </row>
    <row r="20" spans="1:14" ht="21.75" customHeight="1">
      <c r="A20" s="50"/>
      <c r="B20" s="51"/>
      <c r="C20" s="31">
        <v>13</v>
      </c>
      <c r="D20" s="36">
        <v>48</v>
      </c>
      <c r="E20" s="32" t="s">
        <v>74</v>
      </c>
      <c r="F20" s="19">
        <f t="shared" si="0"/>
        <v>624</v>
      </c>
      <c r="G20" s="19">
        <v>233</v>
      </c>
      <c r="H20" s="19">
        <f t="shared" si="2"/>
        <v>145392</v>
      </c>
      <c r="I20" s="19">
        <f t="shared" si="1"/>
        <v>145392</v>
      </c>
      <c r="J20" s="27" t="s">
        <v>139</v>
      </c>
      <c r="K20" s="20">
        <v>3</v>
      </c>
      <c r="L20" s="20">
        <v>2</v>
      </c>
      <c r="M20" s="20">
        <v>1</v>
      </c>
      <c r="N20" s="20" t="s">
        <v>25</v>
      </c>
    </row>
    <row r="21" spans="1:14" ht="21.75" customHeight="1">
      <c r="A21" s="50"/>
      <c r="B21" s="51"/>
      <c r="C21" s="31">
        <v>13</v>
      </c>
      <c r="D21" s="36">
        <v>48</v>
      </c>
      <c r="E21" s="32" t="s">
        <v>75</v>
      </c>
      <c r="F21" s="19">
        <f t="shared" si="0"/>
        <v>624</v>
      </c>
      <c r="G21" s="19">
        <v>233</v>
      </c>
      <c r="H21" s="19">
        <f t="shared" si="2"/>
        <v>145392</v>
      </c>
      <c r="I21" s="19">
        <f t="shared" si="1"/>
        <v>145392</v>
      </c>
      <c r="J21" s="27" t="s">
        <v>140</v>
      </c>
      <c r="K21" s="20">
        <v>15</v>
      </c>
      <c r="L21" s="20">
        <v>10</v>
      </c>
      <c r="M21" s="20">
        <v>2</v>
      </c>
      <c r="N21" s="20" t="s">
        <v>25</v>
      </c>
    </row>
    <row r="22" spans="1:14" ht="21.75" customHeight="1">
      <c r="A22" s="70">
        <v>10</v>
      </c>
      <c r="B22" s="52" t="s">
        <v>17</v>
      </c>
      <c r="C22" s="31">
        <v>13</v>
      </c>
      <c r="D22" s="37">
        <v>37</v>
      </c>
      <c r="E22" s="44" t="s">
        <v>76</v>
      </c>
      <c r="F22" s="19">
        <f t="shared" si="0"/>
        <v>481</v>
      </c>
      <c r="G22" s="19">
        <v>233</v>
      </c>
      <c r="H22" s="19">
        <f t="shared" si="2"/>
        <v>112073</v>
      </c>
      <c r="I22" s="19">
        <f t="shared" si="1"/>
        <v>112073</v>
      </c>
      <c r="J22" s="27" t="s">
        <v>141</v>
      </c>
      <c r="K22" s="20">
        <v>20</v>
      </c>
      <c r="L22" s="20">
        <v>10</v>
      </c>
      <c r="M22" s="20">
        <v>1</v>
      </c>
      <c r="N22" s="20" t="s">
        <v>25</v>
      </c>
    </row>
    <row r="23" spans="1:14" ht="21.75" customHeight="1">
      <c r="A23" s="71"/>
      <c r="B23" s="54"/>
      <c r="C23" s="39">
        <v>13</v>
      </c>
      <c r="D23" s="6">
        <v>45</v>
      </c>
      <c r="E23" s="44" t="s">
        <v>76</v>
      </c>
      <c r="F23" s="19">
        <f t="shared" ref="F23" si="6">C23*D23</f>
        <v>585</v>
      </c>
      <c r="G23" s="19">
        <v>233</v>
      </c>
      <c r="H23" s="19">
        <f t="shared" ref="H23" si="7">G23*F23</f>
        <v>136305</v>
      </c>
      <c r="I23" s="19">
        <f t="shared" ref="I23" si="8">H23</f>
        <v>136305</v>
      </c>
      <c r="J23" s="27" t="s">
        <v>142</v>
      </c>
      <c r="K23" s="20">
        <v>20</v>
      </c>
      <c r="L23" s="20">
        <v>10</v>
      </c>
      <c r="M23" s="20">
        <v>1</v>
      </c>
      <c r="N23" s="20" t="s">
        <v>25</v>
      </c>
    </row>
    <row r="24" spans="1:14" ht="21.75" customHeight="1">
      <c r="A24" s="17">
        <v>11</v>
      </c>
      <c r="B24" s="18" t="s">
        <v>18</v>
      </c>
      <c r="C24" s="31">
        <v>13</v>
      </c>
      <c r="D24" s="36">
        <v>113</v>
      </c>
      <c r="E24" s="32" t="s">
        <v>77</v>
      </c>
      <c r="F24" s="19">
        <f t="shared" si="0"/>
        <v>1469</v>
      </c>
      <c r="G24" s="19">
        <v>233</v>
      </c>
      <c r="H24" s="19">
        <f t="shared" si="2"/>
        <v>342277</v>
      </c>
      <c r="I24" s="19">
        <f t="shared" si="1"/>
        <v>342277</v>
      </c>
      <c r="J24" s="27" t="s">
        <v>143</v>
      </c>
      <c r="K24" s="20">
        <v>80</v>
      </c>
      <c r="L24" s="20">
        <v>3</v>
      </c>
      <c r="M24" s="20">
        <v>0.2</v>
      </c>
      <c r="N24" s="20" t="s">
        <v>25</v>
      </c>
    </row>
    <row r="25" spans="1:14" ht="21.75" customHeight="1">
      <c r="A25" s="17">
        <v>12</v>
      </c>
      <c r="B25" s="18" t="s">
        <v>19</v>
      </c>
      <c r="C25" s="31">
        <v>13</v>
      </c>
      <c r="D25" s="36">
        <v>339</v>
      </c>
      <c r="E25" s="32" t="s">
        <v>78</v>
      </c>
      <c r="F25" s="19">
        <f t="shared" si="0"/>
        <v>4407</v>
      </c>
      <c r="G25" s="19">
        <v>233</v>
      </c>
      <c r="H25" s="19">
        <f t="shared" si="2"/>
        <v>1026831</v>
      </c>
      <c r="I25" s="19">
        <f t="shared" si="1"/>
        <v>1026831</v>
      </c>
      <c r="J25" s="27" t="s">
        <v>144</v>
      </c>
      <c r="K25" s="20">
        <v>800</v>
      </c>
      <c r="L25" s="20">
        <v>3</v>
      </c>
      <c r="M25" s="20">
        <v>2</v>
      </c>
      <c r="N25" s="20" t="s">
        <v>25</v>
      </c>
    </row>
    <row r="26" spans="1:14" ht="21.75" customHeight="1">
      <c r="A26" s="17">
        <v>13</v>
      </c>
      <c r="B26" s="18" t="s">
        <v>20</v>
      </c>
      <c r="C26" s="31">
        <v>13</v>
      </c>
      <c r="D26" s="36">
        <v>142</v>
      </c>
      <c r="E26" s="32" t="s">
        <v>79</v>
      </c>
      <c r="F26" s="19">
        <f t="shared" si="0"/>
        <v>1846</v>
      </c>
      <c r="G26" s="19">
        <v>233</v>
      </c>
      <c r="H26" s="19">
        <f t="shared" si="2"/>
        <v>430118</v>
      </c>
      <c r="I26" s="19">
        <f t="shared" si="1"/>
        <v>430118</v>
      </c>
      <c r="J26" s="27" t="s">
        <v>145</v>
      </c>
      <c r="K26" s="20">
        <v>300</v>
      </c>
      <c r="L26" s="20">
        <v>2</v>
      </c>
      <c r="M26" s="20">
        <v>0.5</v>
      </c>
      <c r="N26" s="20" t="s">
        <v>25</v>
      </c>
    </row>
    <row r="27" spans="1:14" ht="21.75" customHeight="1">
      <c r="A27" s="17">
        <v>14</v>
      </c>
      <c r="B27" s="18" t="s">
        <v>10</v>
      </c>
      <c r="C27" s="31">
        <v>13</v>
      </c>
      <c r="D27" s="36">
        <v>168</v>
      </c>
      <c r="E27" s="32" t="s">
        <v>80</v>
      </c>
      <c r="F27" s="19">
        <f t="shared" si="0"/>
        <v>2184</v>
      </c>
      <c r="G27" s="19">
        <v>233</v>
      </c>
      <c r="H27" s="19">
        <f t="shared" si="2"/>
        <v>508872</v>
      </c>
      <c r="I27" s="19">
        <f t="shared" si="1"/>
        <v>508872</v>
      </c>
      <c r="J27" s="27" t="s">
        <v>146</v>
      </c>
      <c r="K27" s="20">
        <v>30</v>
      </c>
      <c r="L27" s="20">
        <v>20</v>
      </c>
      <c r="M27" s="20">
        <v>2</v>
      </c>
      <c r="N27" s="20" t="s">
        <v>25</v>
      </c>
    </row>
    <row r="28" spans="1:14" ht="21.75" customHeight="1">
      <c r="A28" s="17">
        <v>15</v>
      </c>
      <c r="B28" s="18" t="s">
        <v>14</v>
      </c>
      <c r="C28" s="31">
        <v>13</v>
      </c>
      <c r="D28" s="36">
        <v>101</v>
      </c>
      <c r="E28" s="32" t="s">
        <v>81</v>
      </c>
      <c r="F28" s="19">
        <f t="shared" si="0"/>
        <v>1313</v>
      </c>
      <c r="G28" s="19">
        <v>233</v>
      </c>
      <c r="H28" s="19">
        <f t="shared" si="2"/>
        <v>305929</v>
      </c>
      <c r="I28" s="19">
        <f t="shared" si="1"/>
        <v>305929</v>
      </c>
      <c r="J28" s="27" t="s">
        <v>147</v>
      </c>
      <c r="K28" s="20">
        <v>50</v>
      </c>
      <c r="L28" s="20">
        <v>3</v>
      </c>
      <c r="M28" s="20">
        <v>0.2</v>
      </c>
      <c r="N28" s="20" t="s">
        <v>25</v>
      </c>
    </row>
    <row r="29" spans="1:14" ht="21.75" customHeight="1">
      <c r="A29" s="17">
        <v>16</v>
      </c>
      <c r="B29" s="29" t="s">
        <v>109</v>
      </c>
      <c r="C29" s="31">
        <v>13</v>
      </c>
      <c r="D29" s="36">
        <v>178</v>
      </c>
      <c r="E29" s="32" t="s">
        <v>82</v>
      </c>
      <c r="F29" s="19">
        <f t="shared" si="0"/>
        <v>2314</v>
      </c>
      <c r="G29" s="19">
        <v>233</v>
      </c>
      <c r="H29" s="19">
        <f t="shared" si="2"/>
        <v>539162</v>
      </c>
      <c r="I29" s="19">
        <f t="shared" si="1"/>
        <v>539162</v>
      </c>
      <c r="J29" s="27" t="s">
        <v>148</v>
      </c>
      <c r="K29" s="20">
        <v>150</v>
      </c>
      <c r="L29" s="20">
        <v>3</v>
      </c>
      <c r="M29" s="20">
        <v>0.2</v>
      </c>
      <c r="N29" s="20" t="s">
        <v>25</v>
      </c>
    </row>
    <row r="30" spans="1:14" ht="21.75" customHeight="1">
      <c r="A30" s="50">
        <v>17</v>
      </c>
      <c r="B30" s="51" t="s">
        <v>23</v>
      </c>
      <c r="C30" s="31">
        <v>13</v>
      </c>
      <c r="D30" s="38">
        <v>66</v>
      </c>
      <c r="E30" s="34" t="s">
        <v>83</v>
      </c>
      <c r="F30" s="19">
        <f t="shared" si="0"/>
        <v>858</v>
      </c>
      <c r="G30" s="19">
        <v>233</v>
      </c>
      <c r="H30" s="19">
        <f t="shared" si="2"/>
        <v>199914</v>
      </c>
      <c r="I30" s="19">
        <f t="shared" si="1"/>
        <v>199914</v>
      </c>
      <c r="J30" s="27" t="s">
        <v>149</v>
      </c>
      <c r="K30" s="20">
        <v>3</v>
      </c>
      <c r="L30" s="20">
        <v>2</v>
      </c>
      <c r="M30" s="20">
        <v>2</v>
      </c>
      <c r="N30" s="20" t="s">
        <v>25</v>
      </c>
    </row>
    <row r="31" spans="1:14" ht="21.75" customHeight="1">
      <c r="A31" s="50"/>
      <c r="B31" s="51"/>
      <c r="C31" s="31">
        <v>13</v>
      </c>
      <c r="D31" s="38">
        <v>66</v>
      </c>
      <c r="E31" s="34" t="s">
        <v>84</v>
      </c>
      <c r="F31" s="19">
        <f t="shared" si="0"/>
        <v>858</v>
      </c>
      <c r="G31" s="19">
        <v>233</v>
      </c>
      <c r="H31" s="19">
        <f t="shared" si="2"/>
        <v>199914</v>
      </c>
      <c r="I31" s="19">
        <f t="shared" si="1"/>
        <v>199914</v>
      </c>
      <c r="J31" s="27" t="s">
        <v>150</v>
      </c>
      <c r="K31" s="20">
        <v>3</v>
      </c>
      <c r="L31" s="20">
        <v>2</v>
      </c>
      <c r="M31" s="20">
        <v>2</v>
      </c>
      <c r="N31" s="20" t="s">
        <v>25</v>
      </c>
    </row>
    <row r="32" spans="1:14" ht="21.75" customHeight="1">
      <c r="A32" s="50"/>
      <c r="B32" s="51"/>
      <c r="C32" s="31">
        <v>13</v>
      </c>
      <c r="D32" s="38">
        <v>66</v>
      </c>
      <c r="E32" s="34" t="s">
        <v>85</v>
      </c>
      <c r="F32" s="19">
        <f t="shared" si="0"/>
        <v>858</v>
      </c>
      <c r="G32" s="19">
        <v>233</v>
      </c>
      <c r="H32" s="19">
        <f t="shared" si="2"/>
        <v>199914</v>
      </c>
      <c r="I32" s="19">
        <f t="shared" si="1"/>
        <v>199914</v>
      </c>
      <c r="J32" s="27" t="s">
        <v>151</v>
      </c>
      <c r="K32" s="20">
        <v>3</v>
      </c>
      <c r="L32" s="20">
        <v>2</v>
      </c>
      <c r="M32" s="20">
        <v>2</v>
      </c>
      <c r="N32" s="20" t="s">
        <v>25</v>
      </c>
    </row>
    <row r="33" spans="1:14" ht="21.75" customHeight="1">
      <c r="A33" s="50"/>
      <c r="B33" s="51"/>
      <c r="C33" s="31">
        <v>13</v>
      </c>
      <c r="D33" s="38">
        <v>67</v>
      </c>
      <c r="E33" s="34" t="s">
        <v>86</v>
      </c>
      <c r="F33" s="19">
        <f t="shared" si="0"/>
        <v>871</v>
      </c>
      <c r="G33" s="19">
        <v>233</v>
      </c>
      <c r="H33" s="19">
        <f t="shared" si="2"/>
        <v>202943</v>
      </c>
      <c r="I33" s="19">
        <f t="shared" si="1"/>
        <v>202943</v>
      </c>
      <c r="J33" s="27" t="s">
        <v>152</v>
      </c>
      <c r="K33" s="20">
        <v>3</v>
      </c>
      <c r="L33" s="20">
        <v>2</v>
      </c>
      <c r="M33" s="20">
        <v>2</v>
      </c>
      <c r="N33" s="20" t="s">
        <v>25</v>
      </c>
    </row>
    <row r="34" spans="1:14" ht="21.75" customHeight="1">
      <c r="A34" s="70">
        <v>18</v>
      </c>
      <c r="B34" s="52" t="s">
        <v>21</v>
      </c>
      <c r="C34" s="31">
        <v>13</v>
      </c>
      <c r="D34" s="36">
        <v>131</v>
      </c>
      <c r="E34" s="32" t="s">
        <v>87</v>
      </c>
      <c r="F34" s="19">
        <f t="shared" si="0"/>
        <v>1703</v>
      </c>
      <c r="G34" s="19">
        <v>233</v>
      </c>
      <c r="H34" s="19">
        <f t="shared" si="2"/>
        <v>396799</v>
      </c>
      <c r="I34" s="19">
        <f t="shared" si="1"/>
        <v>396799</v>
      </c>
      <c r="J34" s="27" t="s">
        <v>153</v>
      </c>
      <c r="K34" s="20">
        <v>4</v>
      </c>
      <c r="L34" s="20">
        <v>2</v>
      </c>
      <c r="M34" s="20">
        <v>1</v>
      </c>
      <c r="N34" s="20" t="s">
        <v>25</v>
      </c>
    </row>
    <row r="35" spans="1:14" ht="21.75" customHeight="1">
      <c r="A35" s="71"/>
      <c r="B35" s="54"/>
      <c r="C35" s="31">
        <v>13</v>
      </c>
      <c r="D35" s="36">
        <v>131</v>
      </c>
      <c r="E35" s="32" t="s">
        <v>125</v>
      </c>
      <c r="F35" s="19">
        <f t="shared" si="0"/>
        <v>1703</v>
      </c>
      <c r="G35" s="19">
        <v>233</v>
      </c>
      <c r="H35" s="19">
        <f t="shared" si="2"/>
        <v>396799</v>
      </c>
      <c r="I35" s="19">
        <f t="shared" si="1"/>
        <v>396799</v>
      </c>
      <c r="J35" s="27" t="s">
        <v>154</v>
      </c>
      <c r="K35" s="20">
        <v>4</v>
      </c>
      <c r="L35" s="20">
        <v>2</v>
      </c>
      <c r="M35" s="20">
        <v>1</v>
      </c>
      <c r="N35" s="20" t="s">
        <v>25</v>
      </c>
    </row>
    <row r="36" spans="1:14" ht="21.75" customHeight="1">
      <c r="A36" s="17">
        <v>19</v>
      </c>
      <c r="B36" s="18" t="s">
        <v>24</v>
      </c>
      <c r="C36" s="43">
        <v>14</v>
      </c>
      <c r="D36" s="41">
        <v>121</v>
      </c>
      <c r="E36" s="40" t="s">
        <v>88</v>
      </c>
      <c r="F36" s="42">
        <f t="shared" si="0"/>
        <v>1694</v>
      </c>
      <c r="G36" s="42">
        <v>233</v>
      </c>
      <c r="H36" s="19">
        <f t="shared" si="2"/>
        <v>394702</v>
      </c>
      <c r="I36" s="19">
        <f t="shared" si="1"/>
        <v>394702</v>
      </c>
      <c r="J36" s="27" t="s">
        <v>155</v>
      </c>
      <c r="K36" s="20">
        <v>15</v>
      </c>
      <c r="L36" s="20">
        <v>0.8</v>
      </c>
      <c r="M36" s="20">
        <v>4</v>
      </c>
      <c r="N36" s="20" t="s">
        <v>25</v>
      </c>
    </row>
    <row r="37" spans="1:14" s="10" customFormat="1" ht="29.25" customHeight="1">
      <c r="A37" s="70">
        <v>20</v>
      </c>
      <c r="B37" s="52" t="s">
        <v>26</v>
      </c>
      <c r="C37" s="31">
        <v>13</v>
      </c>
      <c r="D37" s="36">
        <v>24</v>
      </c>
      <c r="E37" s="32" t="s">
        <v>89</v>
      </c>
      <c r="F37" s="19">
        <f t="shared" si="0"/>
        <v>312</v>
      </c>
      <c r="G37" s="19">
        <v>233</v>
      </c>
      <c r="H37" s="19">
        <f t="shared" si="2"/>
        <v>72696</v>
      </c>
      <c r="I37" s="19">
        <f t="shared" si="1"/>
        <v>72696</v>
      </c>
      <c r="J37" s="27" t="s">
        <v>156</v>
      </c>
      <c r="K37" s="20">
        <v>200</v>
      </c>
      <c r="L37" s="20">
        <v>2</v>
      </c>
      <c r="M37" s="20">
        <v>0.5</v>
      </c>
      <c r="N37" s="20" t="s">
        <v>25</v>
      </c>
    </row>
    <row r="38" spans="1:14" s="10" customFormat="1" ht="29.25" customHeight="1">
      <c r="A38" s="71"/>
      <c r="B38" s="54"/>
      <c r="C38" s="31">
        <v>13</v>
      </c>
      <c r="D38" s="36">
        <v>25</v>
      </c>
      <c r="E38" s="32" t="s">
        <v>90</v>
      </c>
      <c r="F38" s="19">
        <f t="shared" si="0"/>
        <v>325</v>
      </c>
      <c r="G38" s="19">
        <v>233</v>
      </c>
      <c r="H38" s="19">
        <f t="shared" si="2"/>
        <v>75725</v>
      </c>
      <c r="I38" s="19">
        <f t="shared" si="1"/>
        <v>75725</v>
      </c>
      <c r="J38" s="27" t="s">
        <v>157</v>
      </c>
      <c r="K38" s="20">
        <v>200</v>
      </c>
      <c r="L38" s="20">
        <v>2</v>
      </c>
      <c r="M38" s="20">
        <v>0.5</v>
      </c>
      <c r="N38" s="20" t="s">
        <v>25</v>
      </c>
    </row>
    <row r="39" spans="1:14" s="10" customFormat="1" ht="29.25" customHeight="1">
      <c r="A39" s="50">
        <v>21</v>
      </c>
      <c r="B39" s="51" t="s">
        <v>27</v>
      </c>
      <c r="C39" s="31">
        <v>13</v>
      </c>
      <c r="D39" s="36">
        <v>179</v>
      </c>
      <c r="E39" s="34" t="s">
        <v>91</v>
      </c>
      <c r="F39" s="19">
        <f t="shared" si="0"/>
        <v>2327</v>
      </c>
      <c r="G39" s="19">
        <v>233</v>
      </c>
      <c r="H39" s="19">
        <f t="shared" si="2"/>
        <v>542191</v>
      </c>
      <c r="I39" s="19">
        <f t="shared" si="1"/>
        <v>542191</v>
      </c>
      <c r="J39" s="27" t="s">
        <v>158</v>
      </c>
      <c r="K39" s="20">
        <v>200</v>
      </c>
      <c r="L39" s="20">
        <v>0.4</v>
      </c>
      <c r="M39" s="20">
        <v>0.4</v>
      </c>
      <c r="N39" s="20" t="s">
        <v>25</v>
      </c>
    </row>
    <row r="40" spans="1:14" s="10" customFormat="1" ht="29.25" customHeight="1">
      <c r="A40" s="50"/>
      <c r="B40" s="51"/>
      <c r="C40" s="31">
        <v>13</v>
      </c>
      <c r="D40" s="36">
        <v>180</v>
      </c>
      <c r="E40" s="34" t="s">
        <v>92</v>
      </c>
      <c r="F40" s="19">
        <f t="shared" si="0"/>
        <v>2340</v>
      </c>
      <c r="G40" s="19">
        <v>233</v>
      </c>
      <c r="H40" s="19">
        <f t="shared" si="2"/>
        <v>545220</v>
      </c>
      <c r="I40" s="19">
        <f t="shared" si="1"/>
        <v>545220</v>
      </c>
      <c r="J40" s="27" t="s">
        <v>159</v>
      </c>
      <c r="K40" s="20">
        <v>20</v>
      </c>
      <c r="L40" s="20">
        <v>0.5</v>
      </c>
      <c r="M40" s="20">
        <v>2</v>
      </c>
      <c r="N40" s="20" t="s">
        <v>25</v>
      </c>
    </row>
    <row r="41" spans="1:14" s="10" customFormat="1" ht="29.25" customHeight="1">
      <c r="A41" s="50"/>
      <c r="B41" s="51"/>
      <c r="C41" s="31">
        <v>13</v>
      </c>
      <c r="D41" s="36">
        <v>179</v>
      </c>
      <c r="E41" s="34" t="s">
        <v>93</v>
      </c>
      <c r="F41" s="19">
        <f t="shared" si="0"/>
        <v>2327</v>
      </c>
      <c r="G41" s="19">
        <v>233</v>
      </c>
      <c r="H41" s="19">
        <f t="shared" si="2"/>
        <v>542191</v>
      </c>
      <c r="I41" s="19">
        <f t="shared" si="1"/>
        <v>542191</v>
      </c>
      <c r="J41" s="27" t="s">
        <v>160</v>
      </c>
      <c r="K41" s="20">
        <v>200</v>
      </c>
      <c r="L41" s="20">
        <v>0.4</v>
      </c>
      <c r="M41" s="20">
        <v>0.4</v>
      </c>
      <c r="N41" s="20" t="s">
        <v>25</v>
      </c>
    </row>
    <row r="42" spans="1:14" s="10" customFormat="1" ht="29.25" customHeight="1">
      <c r="A42" s="28">
        <v>22</v>
      </c>
      <c r="B42" s="29" t="s">
        <v>28</v>
      </c>
      <c r="C42" s="31">
        <v>13</v>
      </c>
      <c r="D42" s="36">
        <v>165</v>
      </c>
      <c r="E42" s="34" t="s">
        <v>94</v>
      </c>
      <c r="F42" s="19">
        <f t="shared" si="0"/>
        <v>2145</v>
      </c>
      <c r="G42" s="19">
        <v>233</v>
      </c>
      <c r="H42" s="19">
        <f t="shared" si="2"/>
        <v>499785</v>
      </c>
      <c r="I42" s="19">
        <f t="shared" si="1"/>
        <v>499785</v>
      </c>
      <c r="J42" s="27" t="s">
        <v>161</v>
      </c>
      <c r="K42" s="20">
        <v>150</v>
      </c>
      <c r="L42" s="20">
        <v>3</v>
      </c>
      <c r="M42" s="20">
        <v>0.2</v>
      </c>
      <c r="N42" s="20" t="s">
        <v>25</v>
      </c>
    </row>
    <row r="43" spans="1:14" s="10" customFormat="1" ht="29.25" customHeight="1">
      <c r="A43" s="50">
        <v>23</v>
      </c>
      <c r="B43" s="51" t="s">
        <v>29</v>
      </c>
      <c r="C43" s="31">
        <v>13</v>
      </c>
      <c r="D43" s="36">
        <v>97</v>
      </c>
      <c r="E43" s="34" t="s">
        <v>95</v>
      </c>
      <c r="F43" s="19">
        <f t="shared" si="0"/>
        <v>1261</v>
      </c>
      <c r="G43" s="19">
        <v>233</v>
      </c>
      <c r="H43" s="19">
        <f t="shared" si="2"/>
        <v>293813</v>
      </c>
      <c r="I43" s="19">
        <f t="shared" si="1"/>
        <v>293813</v>
      </c>
      <c r="J43" s="27" t="s">
        <v>162</v>
      </c>
      <c r="K43" s="20">
        <v>100</v>
      </c>
      <c r="L43" s="20">
        <v>0.5</v>
      </c>
      <c r="M43" s="20">
        <v>0.5</v>
      </c>
      <c r="N43" s="20" t="s">
        <v>25</v>
      </c>
    </row>
    <row r="44" spans="1:14" s="10" customFormat="1" ht="29.25" customHeight="1">
      <c r="A44" s="50"/>
      <c r="B44" s="51"/>
      <c r="C44" s="31">
        <v>13</v>
      </c>
      <c r="D44" s="36">
        <v>97</v>
      </c>
      <c r="E44" s="34" t="s">
        <v>96</v>
      </c>
      <c r="F44" s="19">
        <f t="shared" si="0"/>
        <v>1261</v>
      </c>
      <c r="G44" s="19">
        <v>233</v>
      </c>
      <c r="H44" s="19">
        <f t="shared" si="2"/>
        <v>293813</v>
      </c>
      <c r="I44" s="19">
        <f t="shared" si="1"/>
        <v>293813</v>
      </c>
      <c r="J44" s="27" t="s">
        <v>163</v>
      </c>
      <c r="K44" s="20">
        <v>100</v>
      </c>
      <c r="L44" s="20">
        <v>0.5</v>
      </c>
      <c r="M44" s="20">
        <v>0.5</v>
      </c>
      <c r="N44" s="20" t="s">
        <v>25</v>
      </c>
    </row>
    <row r="45" spans="1:14" s="10" customFormat="1" ht="29.25" customHeight="1">
      <c r="A45" s="50"/>
      <c r="B45" s="51"/>
      <c r="C45" s="31">
        <v>13</v>
      </c>
      <c r="D45" s="36">
        <v>98</v>
      </c>
      <c r="E45" s="34" t="s">
        <v>97</v>
      </c>
      <c r="F45" s="19">
        <f t="shared" si="0"/>
        <v>1274</v>
      </c>
      <c r="G45" s="19">
        <v>233</v>
      </c>
      <c r="H45" s="19">
        <f t="shared" si="2"/>
        <v>296842</v>
      </c>
      <c r="I45" s="19">
        <f t="shared" si="1"/>
        <v>296842</v>
      </c>
      <c r="J45" s="27" t="s">
        <v>164</v>
      </c>
      <c r="K45" s="20">
        <v>300</v>
      </c>
      <c r="L45" s="20">
        <v>6</v>
      </c>
      <c r="M45" s="20">
        <v>1</v>
      </c>
      <c r="N45" s="20" t="s">
        <v>25</v>
      </c>
    </row>
    <row r="46" spans="1:14" s="10" customFormat="1" ht="29.25" customHeight="1">
      <c r="A46" s="50"/>
      <c r="B46" s="51"/>
      <c r="C46" s="31">
        <v>13</v>
      </c>
      <c r="D46" s="36">
        <v>98</v>
      </c>
      <c r="E46" s="34" t="s">
        <v>98</v>
      </c>
      <c r="F46" s="19">
        <f t="shared" si="0"/>
        <v>1274</v>
      </c>
      <c r="G46" s="19">
        <v>233</v>
      </c>
      <c r="H46" s="19">
        <f t="shared" si="2"/>
        <v>296842</v>
      </c>
      <c r="I46" s="19">
        <f t="shared" si="1"/>
        <v>296842</v>
      </c>
      <c r="J46" s="27" t="s">
        <v>165</v>
      </c>
      <c r="K46" s="20" t="s">
        <v>124</v>
      </c>
      <c r="L46" s="20">
        <v>0.5</v>
      </c>
      <c r="M46" s="20">
        <v>0.5</v>
      </c>
      <c r="N46" s="20" t="s">
        <v>25</v>
      </c>
    </row>
    <row r="47" spans="1:14" s="10" customFormat="1" ht="23.25" customHeight="1">
      <c r="A47" s="17">
        <v>24</v>
      </c>
      <c r="B47" s="18" t="s">
        <v>30</v>
      </c>
      <c r="C47" s="43">
        <v>14</v>
      </c>
      <c r="D47" s="41">
        <v>91</v>
      </c>
      <c r="E47" s="40" t="s">
        <v>99</v>
      </c>
      <c r="F47" s="42">
        <f t="shared" si="0"/>
        <v>1274</v>
      </c>
      <c r="G47" s="42">
        <v>233</v>
      </c>
      <c r="H47" s="19">
        <f t="shared" si="2"/>
        <v>296842</v>
      </c>
      <c r="I47" s="19">
        <f t="shared" si="1"/>
        <v>296842</v>
      </c>
      <c r="J47" s="27" t="s">
        <v>166</v>
      </c>
      <c r="K47" s="20">
        <v>300</v>
      </c>
      <c r="L47" s="20">
        <v>6</v>
      </c>
      <c r="M47" s="20">
        <v>1</v>
      </c>
      <c r="N47" s="20" t="s">
        <v>25</v>
      </c>
    </row>
    <row r="48" spans="1:14" s="10" customFormat="1" ht="23.25" customHeight="1">
      <c r="A48" s="50">
        <v>25</v>
      </c>
      <c r="B48" s="51" t="s">
        <v>31</v>
      </c>
      <c r="C48" s="31">
        <v>13</v>
      </c>
      <c r="D48" s="36">
        <v>187</v>
      </c>
      <c r="E48" s="32" t="s">
        <v>100</v>
      </c>
      <c r="F48" s="19">
        <f t="shared" si="0"/>
        <v>2431</v>
      </c>
      <c r="G48" s="19">
        <v>233</v>
      </c>
      <c r="H48" s="19">
        <f t="shared" si="2"/>
        <v>566423</v>
      </c>
      <c r="I48" s="19">
        <f t="shared" si="1"/>
        <v>566423</v>
      </c>
      <c r="J48" s="27" t="s">
        <v>167</v>
      </c>
      <c r="K48" s="20">
        <v>4</v>
      </c>
      <c r="L48" s="20">
        <v>3</v>
      </c>
      <c r="M48" s="20">
        <v>2</v>
      </c>
      <c r="N48" s="20" t="s">
        <v>25</v>
      </c>
    </row>
    <row r="49" spans="1:14" s="10" customFormat="1" ht="23.25" customHeight="1">
      <c r="A49" s="50"/>
      <c r="B49" s="51"/>
      <c r="C49" s="31">
        <v>13</v>
      </c>
      <c r="D49" s="36">
        <v>187</v>
      </c>
      <c r="E49" s="32" t="s">
        <v>101</v>
      </c>
      <c r="F49" s="19">
        <f t="shared" si="0"/>
        <v>2431</v>
      </c>
      <c r="G49" s="19">
        <v>233</v>
      </c>
      <c r="H49" s="19">
        <f t="shared" si="2"/>
        <v>566423</v>
      </c>
      <c r="I49" s="19">
        <f t="shared" si="1"/>
        <v>566423</v>
      </c>
      <c r="J49" s="27" t="s">
        <v>168</v>
      </c>
      <c r="K49" s="20">
        <v>200</v>
      </c>
      <c r="L49" s="20">
        <v>0.4</v>
      </c>
      <c r="M49" s="20">
        <v>0.4</v>
      </c>
      <c r="N49" s="20" t="s">
        <v>25</v>
      </c>
    </row>
    <row r="50" spans="1:14" s="10" customFormat="1" ht="23.25" customHeight="1">
      <c r="A50" s="50"/>
      <c r="B50" s="51"/>
      <c r="C50" s="31">
        <v>13</v>
      </c>
      <c r="D50" s="36">
        <v>187</v>
      </c>
      <c r="E50" s="32" t="s">
        <v>102</v>
      </c>
      <c r="F50" s="19">
        <f t="shared" si="0"/>
        <v>2431</v>
      </c>
      <c r="G50" s="19">
        <v>233</v>
      </c>
      <c r="H50" s="19">
        <f t="shared" si="2"/>
        <v>566423</v>
      </c>
      <c r="I50" s="19">
        <f t="shared" si="1"/>
        <v>566423</v>
      </c>
      <c r="J50" s="27" t="s">
        <v>169</v>
      </c>
      <c r="K50" s="20">
        <v>200</v>
      </c>
      <c r="L50" s="20">
        <v>0.4</v>
      </c>
      <c r="M50" s="20">
        <v>0.4</v>
      </c>
      <c r="N50" s="20" t="s">
        <v>25</v>
      </c>
    </row>
    <row r="51" spans="1:14" s="10" customFormat="1" ht="23.25" customHeight="1">
      <c r="A51" s="28">
        <v>26</v>
      </c>
      <c r="B51" s="29" t="s">
        <v>43</v>
      </c>
      <c r="C51" s="31">
        <v>13</v>
      </c>
      <c r="D51" s="36">
        <v>250</v>
      </c>
      <c r="E51" s="32" t="s">
        <v>103</v>
      </c>
      <c r="F51" s="19">
        <f t="shared" si="0"/>
        <v>3250</v>
      </c>
      <c r="G51" s="19">
        <v>233</v>
      </c>
      <c r="H51" s="19">
        <f t="shared" si="2"/>
        <v>757250</v>
      </c>
      <c r="I51" s="19">
        <f t="shared" si="1"/>
        <v>757250</v>
      </c>
      <c r="J51" s="27" t="s">
        <v>170</v>
      </c>
      <c r="K51" s="20">
        <v>300</v>
      </c>
      <c r="L51" s="20">
        <v>0.3</v>
      </c>
      <c r="M51" s="20">
        <v>0.3</v>
      </c>
      <c r="N51" s="20" t="s">
        <v>25</v>
      </c>
    </row>
    <row r="52" spans="1:14" s="10" customFormat="1" ht="23.25" customHeight="1">
      <c r="A52" s="50">
        <v>27</v>
      </c>
      <c r="B52" s="51" t="s">
        <v>44</v>
      </c>
      <c r="C52" s="31">
        <v>13</v>
      </c>
      <c r="D52" s="36">
        <v>221</v>
      </c>
      <c r="E52" s="32" t="s">
        <v>104</v>
      </c>
      <c r="F52" s="19">
        <f t="shared" si="0"/>
        <v>2873</v>
      </c>
      <c r="G52" s="19">
        <v>233</v>
      </c>
      <c r="H52" s="19">
        <f t="shared" si="2"/>
        <v>669409</v>
      </c>
      <c r="I52" s="19">
        <f t="shared" si="1"/>
        <v>669409</v>
      </c>
      <c r="J52" s="27" t="s">
        <v>171</v>
      </c>
      <c r="K52" s="20">
        <v>4</v>
      </c>
      <c r="L52" s="20">
        <v>3</v>
      </c>
      <c r="M52" s="20">
        <v>2</v>
      </c>
      <c r="N52" s="20" t="s">
        <v>25</v>
      </c>
    </row>
    <row r="53" spans="1:14" s="10" customFormat="1" ht="23.25" customHeight="1">
      <c r="A53" s="50"/>
      <c r="B53" s="51"/>
      <c r="C53" s="31">
        <v>13</v>
      </c>
      <c r="D53" s="36">
        <v>220</v>
      </c>
      <c r="E53" s="32" t="s">
        <v>105</v>
      </c>
      <c r="F53" s="19">
        <f t="shared" si="0"/>
        <v>2860</v>
      </c>
      <c r="G53" s="19">
        <v>233</v>
      </c>
      <c r="H53" s="19">
        <f t="shared" si="2"/>
        <v>666380</v>
      </c>
      <c r="I53" s="19">
        <f t="shared" si="1"/>
        <v>666380</v>
      </c>
      <c r="J53" s="27" t="s">
        <v>172</v>
      </c>
      <c r="K53" s="20">
        <v>30</v>
      </c>
      <c r="L53" s="20">
        <v>0.8</v>
      </c>
      <c r="M53" s="20">
        <v>4</v>
      </c>
      <c r="N53" s="20" t="s">
        <v>25</v>
      </c>
    </row>
    <row r="54" spans="1:14" s="10" customFormat="1" ht="23.25" customHeight="1">
      <c r="A54" s="50"/>
      <c r="B54" s="51"/>
      <c r="C54" s="31">
        <v>13</v>
      </c>
      <c r="D54" s="36">
        <v>50</v>
      </c>
      <c r="E54" s="32" t="s">
        <v>106</v>
      </c>
      <c r="F54" s="19">
        <f t="shared" si="0"/>
        <v>650</v>
      </c>
      <c r="G54" s="19">
        <v>233</v>
      </c>
      <c r="H54" s="19">
        <f t="shared" si="2"/>
        <v>151450</v>
      </c>
      <c r="I54" s="19">
        <f t="shared" si="1"/>
        <v>151450</v>
      </c>
      <c r="J54" s="27" t="s">
        <v>173</v>
      </c>
      <c r="K54" s="20">
        <v>3</v>
      </c>
      <c r="L54" s="20">
        <v>2</v>
      </c>
      <c r="M54" s="20">
        <v>2</v>
      </c>
      <c r="N54" s="20" t="s">
        <v>25</v>
      </c>
    </row>
    <row r="55" spans="1:14" s="10" customFormat="1" ht="23.25" customHeight="1">
      <c r="A55" s="50"/>
      <c r="B55" s="51"/>
      <c r="C55" s="31">
        <v>13</v>
      </c>
      <c r="D55" s="36">
        <v>50</v>
      </c>
      <c r="E55" s="32" t="s">
        <v>107</v>
      </c>
      <c r="F55" s="19">
        <f t="shared" si="0"/>
        <v>650</v>
      </c>
      <c r="G55" s="19">
        <v>233</v>
      </c>
      <c r="H55" s="19">
        <f t="shared" si="2"/>
        <v>151450</v>
      </c>
      <c r="I55" s="19">
        <f t="shared" si="1"/>
        <v>151450</v>
      </c>
      <c r="J55" s="27" t="s">
        <v>174</v>
      </c>
      <c r="K55" s="20">
        <v>3</v>
      </c>
      <c r="L55" s="20">
        <v>2</v>
      </c>
      <c r="M55" s="20">
        <v>2</v>
      </c>
      <c r="N55" s="20" t="s">
        <v>25</v>
      </c>
    </row>
    <row r="56" spans="1:14" s="10" customFormat="1" ht="23.25" customHeight="1">
      <c r="A56" s="50"/>
      <c r="B56" s="51"/>
      <c r="C56" s="31">
        <v>13</v>
      </c>
      <c r="D56" s="36">
        <v>50</v>
      </c>
      <c r="E56" s="32" t="s">
        <v>108</v>
      </c>
      <c r="F56" s="19">
        <f t="shared" si="0"/>
        <v>650</v>
      </c>
      <c r="G56" s="19">
        <v>233</v>
      </c>
      <c r="H56" s="19">
        <f t="shared" si="2"/>
        <v>151450</v>
      </c>
      <c r="I56" s="19">
        <f t="shared" si="1"/>
        <v>151450</v>
      </c>
      <c r="J56" s="27" t="s">
        <v>175</v>
      </c>
      <c r="K56" s="20">
        <v>3</v>
      </c>
      <c r="L56" s="20">
        <v>2</v>
      </c>
      <c r="M56" s="20">
        <v>2</v>
      </c>
      <c r="N56" s="20" t="s">
        <v>25</v>
      </c>
    </row>
    <row r="57" spans="1:14" s="10" customFormat="1" ht="23.25" customHeight="1">
      <c r="A57" s="17">
        <v>28</v>
      </c>
      <c r="B57" s="18" t="s">
        <v>32</v>
      </c>
      <c r="C57" s="31">
        <v>13</v>
      </c>
      <c r="D57" s="36">
        <v>41</v>
      </c>
      <c r="E57" s="34" t="s">
        <v>110</v>
      </c>
      <c r="F57" s="19">
        <f t="shared" si="0"/>
        <v>533</v>
      </c>
      <c r="G57" s="19">
        <v>233</v>
      </c>
      <c r="H57" s="19">
        <f t="shared" si="2"/>
        <v>124189</v>
      </c>
      <c r="I57" s="19">
        <f t="shared" si="1"/>
        <v>124189</v>
      </c>
      <c r="J57" s="27" t="s">
        <v>176</v>
      </c>
      <c r="K57" s="20">
        <v>50</v>
      </c>
      <c r="L57" s="20">
        <v>3</v>
      </c>
      <c r="M57" s="20">
        <v>1</v>
      </c>
      <c r="N57" s="20" t="s">
        <v>25</v>
      </c>
    </row>
    <row r="58" spans="1:14" s="10" customFormat="1" ht="23.25" customHeight="1">
      <c r="A58" s="28">
        <v>29</v>
      </c>
      <c r="B58" s="30" t="s">
        <v>33</v>
      </c>
      <c r="C58" s="31">
        <v>13</v>
      </c>
      <c r="D58" s="36">
        <v>169</v>
      </c>
      <c r="E58" s="32" t="s">
        <v>111</v>
      </c>
      <c r="F58" s="19">
        <f t="shared" si="0"/>
        <v>2197</v>
      </c>
      <c r="G58" s="19">
        <v>233</v>
      </c>
      <c r="H58" s="19">
        <f t="shared" si="2"/>
        <v>511901</v>
      </c>
      <c r="I58" s="19">
        <f t="shared" si="1"/>
        <v>511901</v>
      </c>
      <c r="J58" s="27" t="s">
        <v>177</v>
      </c>
      <c r="K58" s="20">
        <v>150</v>
      </c>
      <c r="L58" s="20">
        <v>3</v>
      </c>
      <c r="M58" s="20">
        <v>0.2</v>
      </c>
      <c r="N58" s="20" t="s">
        <v>25</v>
      </c>
    </row>
    <row r="59" spans="1:14" s="10" customFormat="1" ht="23.25" customHeight="1">
      <c r="A59" s="17">
        <v>30</v>
      </c>
      <c r="B59" s="18" t="s">
        <v>34</v>
      </c>
      <c r="C59" s="31">
        <v>13</v>
      </c>
      <c r="D59" s="36">
        <v>131</v>
      </c>
      <c r="E59" s="32" t="s">
        <v>112</v>
      </c>
      <c r="F59" s="19">
        <f t="shared" si="0"/>
        <v>1703</v>
      </c>
      <c r="G59" s="19">
        <v>233</v>
      </c>
      <c r="H59" s="19">
        <f t="shared" si="2"/>
        <v>396799</v>
      </c>
      <c r="I59" s="19">
        <f t="shared" si="1"/>
        <v>396799</v>
      </c>
      <c r="J59" s="27" t="s">
        <v>178</v>
      </c>
      <c r="K59" s="20">
        <v>100</v>
      </c>
      <c r="L59" s="20">
        <v>3</v>
      </c>
      <c r="M59" s="20">
        <v>0.2</v>
      </c>
      <c r="N59" s="20" t="s">
        <v>25</v>
      </c>
    </row>
    <row r="60" spans="1:14" s="10" customFormat="1" ht="23.25" customHeight="1">
      <c r="A60" s="17">
        <v>31</v>
      </c>
      <c r="B60" s="18" t="s">
        <v>35</v>
      </c>
      <c r="C60" s="31">
        <v>13</v>
      </c>
      <c r="D60" s="36">
        <v>196</v>
      </c>
      <c r="E60" s="35" t="s">
        <v>113</v>
      </c>
      <c r="F60" s="19">
        <f t="shared" si="0"/>
        <v>2548</v>
      </c>
      <c r="G60" s="19">
        <v>233</v>
      </c>
      <c r="H60" s="19">
        <f t="shared" si="2"/>
        <v>593684</v>
      </c>
      <c r="I60" s="19">
        <f t="shared" si="1"/>
        <v>593684</v>
      </c>
      <c r="J60" s="27" t="s">
        <v>179</v>
      </c>
      <c r="K60" s="20" t="s">
        <v>190</v>
      </c>
      <c r="L60" s="20" t="s">
        <v>190</v>
      </c>
      <c r="M60" s="20" t="s">
        <v>190</v>
      </c>
      <c r="N60" s="20" t="s">
        <v>25</v>
      </c>
    </row>
    <row r="61" spans="1:14" s="10" customFormat="1" ht="23.25" customHeight="1">
      <c r="A61" s="28">
        <v>32</v>
      </c>
      <c r="B61" s="29" t="s">
        <v>36</v>
      </c>
      <c r="C61" s="31">
        <v>13</v>
      </c>
      <c r="D61" s="36">
        <v>144</v>
      </c>
      <c r="E61" s="35" t="s">
        <v>114</v>
      </c>
      <c r="F61" s="19">
        <f t="shared" si="0"/>
        <v>1872</v>
      </c>
      <c r="G61" s="19">
        <v>233</v>
      </c>
      <c r="H61" s="19">
        <f t="shared" si="2"/>
        <v>436176</v>
      </c>
      <c r="I61" s="19">
        <f t="shared" si="1"/>
        <v>436176</v>
      </c>
      <c r="J61" s="27" t="s">
        <v>180</v>
      </c>
      <c r="K61" s="20">
        <v>3</v>
      </c>
      <c r="L61" s="20">
        <v>2</v>
      </c>
      <c r="M61" s="20">
        <v>2</v>
      </c>
      <c r="N61" s="20" t="s">
        <v>25</v>
      </c>
    </row>
    <row r="62" spans="1:14" s="10" customFormat="1" ht="30.75" customHeight="1">
      <c r="A62" s="17">
        <v>33</v>
      </c>
      <c r="B62" s="18" t="s">
        <v>37</v>
      </c>
      <c r="C62" s="31">
        <v>13</v>
      </c>
      <c r="D62" s="36">
        <v>99</v>
      </c>
      <c r="E62" s="32" t="s">
        <v>115</v>
      </c>
      <c r="F62" s="19">
        <f t="shared" si="0"/>
        <v>1287</v>
      </c>
      <c r="G62" s="19">
        <v>233</v>
      </c>
      <c r="H62" s="19">
        <f t="shared" si="2"/>
        <v>299871</v>
      </c>
      <c r="I62" s="19">
        <f t="shared" si="1"/>
        <v>299871</v>
      </c>
      <c r="J62" s="27" t="s">
        <v>181</v>
      </c>
      <c r="K62" s="20">
        <v>80</v>
      </c>
      <c r="L62" s="20">
        <v>3</v>
      </c>
      <c r="M62" s="20">
        <v>0.2</v>
      </c>
      <c r="N62" s="20" t="s">
        <v>25</v>
      </c>
    </row>
    <row r="63" spans="1:14" s="10" customFormat="1" ht="24.75" customHeight="1">
      <c r="A63" s="28">
        <v>34</v>
      </c>
      <c r="B63" s="29" t="s">
        <v>38</v>
      </c>
      <c r="C63" s="31">
        <v>13</v>
      </c>
      <c r="D63" s="36">
        <v>503</v>
      </c>
      <c r="E63" s="32" t="s">
        <v>116</v>
      </c>
      <c r="F63" s="19">
        <f t="shared" si="0"/>
        <v>6539</v>
      </c>
      <c r="G63" s="19">
        <v>233</v>
      </c>
      <c r="H63" s="19">
        <f t="shared" si="2"/>
        <v>1523587</v>
      </c>
      <c r="I63" s="19">
        <f t="shared" si="1"/>
        <v>1523587</v>
      </c>
      <c r="J63" s="27" t="s">
        <v>182</v>
      </c>
      <c r="K63" s="20">
        <v>300</v>
      </c>
      <c r="L63" s="20">
        <v>3</v>
      </c>
      <c r="M63" s="20">
        <v>0.2</v>
      </c>
      <c r="N63" s="20" t="s">
        <v>25</v>
      </c>
    </row>
    <row r="64" spans="1:14" s="10" customFormat="1" ht="28.5" customHeight="1">
      <c r="A64" s="50">
        <v>35</v>
      </c>
      <c r="B64" s="51" t="s">
        <v>39</v>
      </c>
      <c r="C64" s="31">
        <v>13</v>
      </c>
      <c r="D64" s="36">
        <v>48</v>
      </c>
      <c r="E64" s="32" t="s">
        <v>117</v>
      </c>
      <c r="F64" s="19">
        <f t="shared" si="0"/>
        <v>624</v>
      </c>
      <c r="G64" s="19">
        <v>233</v>
      </c>
      <c r="H64" s="19">
        <f t="shared" si="2"/>
        <v>145392</v>
      </c>
      <c r="I64" s="19">
        <f t="shared" si="1"/>
        <v>145392</v>
      </c>
      <c r="J64" s="27" t="s">
        <v>183</v>
      </c>
      <c r="K64" s="20">
        <v>200</v>
      </c>
      <c r="L64" s="20">
        <v>2</v>
      </c>
      <c r="M64" s="20">
        <v>0.5</v>
      </c>
      <c r="N64" s="20" t="s">
        <v>25</v>
      </c>
    </row>
    <row r="65" spans="1:14" s="10" customFormat="1" ht="28.5" customHeight="1">
      <c r="A65" s="50"/>
      <c r="B65" s="51"/>
      <c r="C65" s="31">
        <v>13</v>
      </c>
      <c r="D65" s="36">
        <v>100</v>
      </c>
      <c r="E65" s="32" t="s">
        <v>118</v>
      </c>
      <c r="F65" s="19">
        <f t="shared" si="0"/>
        <v>1300</v>
      </c>
      <c r="G65" s="19">
        <v>233</v>
      </c>
      <c r="H65" s="19">
        <f t="shared" si="2"/>
        <v>302900</v>
      </c>
      <c r="I65" s="19">
        <f t="shared" si="1"/>
        <v>302900</v>
      </c>
      <c r="J65" s="27" t="s">
        <v>184</v>
      </c>
      <c r="K65" s="20">
        <v>80</v>
      </c>
      <c r="L65" s="20">
        <v>0.4</v>
      </c>
      <c r="M65" s="20">
        <v>0.4</v>
      </c>
      <c r="N65" s="20" t="s">
        <v>25</v>
      </c>
    </row>
    <row r="66" spans="1:14" s="10" customFormat="1" ht="28.5" customHeight="1">
      <c r="A66" s="50"/>
      <c r="B66" s="51"/>
      <c r="C66" s="31">
        <v>13</v>
      </c>
      <c r="D66" s="36">
        <v>100</v>
      </c>
      <c r="E66" s="32" t="s">
        <v>119</v>
      </c>
      <c r="F66" s="19">
        <f t="shared" si="0"/>
        <v>1300</v>
      </c>
      <c r="G66" s="19">
        <v>233</v>
      </c>
      <c r="H66" s="19">
        <f t="shared" si="2"/>
        <v>302900</v>
      </c>
      <c r="I66" s="19">
        <f t="shared" si="1"/>
        <v>302900</v>
      </c>
      <c r="J66" s="27" t="s">
        <v>185</v>
      </c>
      <c r="K66" s="20">
        <v>31</v>
      </c>
      <c r="L66" s="20">
        <v>20</v>
      </c>
      <c r="M66" s="20">
        <v>0.2</v>
      </c>
      <c r="N66" s="20" t="s">
        <v>25</v>
      </c>
    </row>
    <row r="67" spans="1:14" s="10" customFormat="1" ht="28.5" customHeight="1">
      <c r="A67" s="70">
        <v>36</v>
      </c>
      <c r="B67" s="52" t="s">
        <v>40</v>
      </c>
      <c r="C67" s="31">
        <v>13</v>
      </c>
      <c r="D67" s="36">
        <v>51</v>
      </c>
      <c r="E67" s="32" t="s">
        <v>120</v>
      </c>
      <c r="F67" s="19">
        <f t="shared" si="0"/>
        <v>663</v>
      </c>
      <c r="G67" s="19">
        <v>233</v>
      </c>
      <c r="H67" s="19">
        <f t="shared" si="2"/>
        <v>154479</v>
      </c>
      <c r="I67" s="19">
        <f t="shared" si="1"/>
        <v>154479</v>
      </c>
      <c r="J67" s="27" t="s">
        <v>186</v>
      </c>
      <c r="K67" s="20">
        <v>100</v>
      </c>
      <c r="L67" s="20">
        <v>4</v>
      </c>
      <c r="M67" s="20">
        <v>1</v>
      </c>
      <c r="N67" s="20" t="s">
        <v>25</v>
      </c>
    </row>
    <row r="68" spans="1:14" s="10" customFormat="1" ht="28.5" customHeight="1">
      <c r="A68" s="71"/>
      <c r="B68" s="54"/>
      <c r="C68" s="31">
        <v>13</v>
      </c>
      <c r="D68" s="36">
        <v>51</v>
      </c>
      <c r="E68" s="32" t="s">
        <v>121</v>
      </c>
      <c r="F68" s="19">
        <f t="shared" si="0"/>
        <v>663</v>
      </c>
      <c r="G68" s="19">
        <v>233</v>
      </c>
      <c r="H68" s="19">
        <f t="shared" si="2"/>
        <v>154479</v>
      </c>
      <c r="I68" s="19">
        <f t="shared" si="1"/>
        <v>154479</v>
      </c>
      <c r="J68" s="27" t="s">
        <v>187</v>
      </c>
      <c r="K68" s="20">
        <v>10</v>
      </c>
      <c r="L68" s="20">
        <v>2</v>
      </c>
      <c r="M68" s="20">
        <v>2</v>
      </c>
      <c r="N68" s="20" t="s">
        <v>25</v>
      </c>
    </row>
    <row r="69" spans="1:14" s="10" customFormat="1" ht="28.5" customHeight="1">
      <c r="A69" s="28">
        <v>37</v>
      </c>
      <c r="B69" s="29" t="s">
        <v>41</v>
      </c>
      <c r="C69" s="31">
        <v>13</v>
      </c>
      <c r="D69" s="36">
        <v>340</v>
      </c>
      <c r="E69" s="32" t="s">
        <v>122</v>
      </c>
      <c r="F69" s="19">
        <f t="shared" si="0"/>
        <v>4420</v>
      </c>
      <c r="G69" s="19">
        <v>233</v>
      </c>
      <c r="H69" s="19">
        <f t="shared" si="2"/>
        <v>1029860</v>
      </c>
      <c r="I69" s="19">
        <f t="shared" si="1"/>
        <v>1029860</v>
      </c>
      <c r="J69" s="27" t="s">
        <v>188</v>
      </c>
      <c r="K69" s="20">
        <v>120</v>
      </c>
      <c r="L69" s="20">
        <v>4.5</v>
      </c>
      <c r="M69" s="20">
        <v>0.2</v>
      </c>
      <c r="N69" s="20" t="s">
        <v>25</v>
      </c>
    </row>
    <row r="70" spans="1:14" s="10" customFormat="1" ht="28.5" customHeight="1">
      <c r="A70" s="28">
        <v>38</v>
      </c>
      <c r="B70" s="29" t="s">
        <v>42</v>
      </c>
      <c r="C70" s="31">
        <v>13</v>
      </c>
      <c r="D70" s="36">
        <v>182</v>
      </c>
      <c r="E70" s="33" t="s">
        <v>123</v>
      </c>
      <c r="F70" s="19">
        <f t="shared" si="0"/>
        <v>2366</v>
      </c>
      <c r="G70" s="19">
        <v>233</v>
      </c>
      <c r="H70" s="19">
        <f t="shared" si="2"/>
        <v>551278</v>
      </c>
      <c r="I70" s="19">
        <f t="shared" si="1"/>
        <v>551278</v>
      </c>
      <c r="J70" s="27" t="s">
        <v>189</v>
      </c>
      <c r="K70" s="20">
        <v>100</v>
      </c>
      <c r="L70" s="20">
        <v>2</v>
      </c>
      <c r="M70" s="20">
        <v>0.2</v>
      </c>
      <c r="N70" s="20" t="s">
        <v>25</v>
      </c>
    </row>
    <row r="71" spans="1:14" ht="26.25" customHeight="1">
      <c r="A71" s="65" t="s">
        <v>13</v>
      </c>
      <c r="B71" s="66"/>
      <c r="C71" s="66"/>
      <c r="D71" s="66"/>
      <c r="E71" s="67"/>
      <c r="F71" s="22">
        <f>SUM(D7:D70)</f>
        <v>8700</v>
      </c>
      <c r="G71" s="22"/>
      <c r="H71" s="22">
        <f>SUM(H7:H70)</f>
        <v>26401696</v>
      </c>
      <c r="I71" s="22">
        <f>SUM(H71)</f>
        <v>26401696</v>
      </c>
      <c r="J71" s="22"/>
      <c r="K71" s="23"/>
      <c r="L71" s="23"/>
      <c r="M71" s="22"/>
      <c r="N71" s="23"/>
    </row>
    <row r="72" spans="1:14" ht="18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6"/>
      <c r="L72" s="26"/>
      <c r="M72" s="25"/>
      <c r="N72" s="26"/>
    </row>
    <row r="73" spans="1:14" ht="35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6"/>
      <c r="L73" s="26"/>
      <c r="M73" s="25"/>
      <c r="N73" s="26"/>
    </row>
    <row r="74" spans="1:14" ht="18.75" customHeight="1"/>
    <row r="76" spans="1:14" s="24" customFormat="1" ht="15.75" customHeight="1">
      <c r="A76" s="6"/>
      <c r="B76" s="10"/>
      <c r="C76" s="7"/>
      <c r="D76" s="7"/>
      <c r="E76" s="69" t="s">
        <v>57</v>
      </c>
      <c r="F76" s="69"/>
      <c r="G76" s="69"/>
      <c r="H76" s="69"/>
      <c r="I76" s="69"/>
      <c r="J76" s="69"/>
      <c r="K76" s="69"/>
      <c r="L76" s="69"/>
      <c r="M76" s="69"/>
      <c r="N76" s="69"/>
    </row>
    <row r="77" spans="1:14" s="24" customFormat="1" ht="15.75" customHeight="1">
      <c r="A77" s="6"/>
      <c r="B77" s="10"/>
      <c r="C77" s="7"/>
      <c r="D77" s="7"/>
      <c r="E77" s="68" t="s">
        <v>58</v>
      </c>
      <c r="F77" s="68"/>
      <c r="G77" s="68"/>
      <c r="H77" s="68"/>
      <c r="I77" s="68"/>
      <c r="J77" s="68"/>
      <c r="K77" s="68"/>
      <c r="L77" s="68"/>
      <c r="M77" s="68"/>
      <c r="N77" s="68"/>
    </row>
    <row r="78" spans="1:14" s="24" customFormat="1" ht="15.75" customHeight="1">
      <c r="A78" s="6"/>
      <c r="B78" s="10"/>
      <c r="C78" s="7"/>
      <c r="D78" s="7"/>
      <c r="E78" s="68" t="s">
        <v>59</v>
      </c>
      <c r="F78" s="68"/>
      <c r="G78" s="68"/>
      <c r="H78" s="68"/>
      <c r="I78" s="68"/>
      <c r="J78" s="68"/>
      <c r="K78" s="68"/>
      <c r="L78" s="68"/>
      <c r="M78" s="68"/>
      <c r="N78" s="68"/>
    </row>
    <row r="79" spans="1:14" s="24" customFormat="1" ht="15.75" customHeight="1">
      <c r="A79" s="6"/>
      <c r="B79" s="10"/>
      <c r="C79" s="7"/>
      <c r="D79" s="7"/>
      <c r="E79" s="68" t="s">
        <v>60</v>
      </c>
      <c r="F79" s="68"/>
      <c r="G79" s="68"/>
      <c r="H79" s="68"/>
      <c r="I79" s="68"/>
      <c r="J79" s="68"/>
      <c r="K79" s="68"/>
      <c r="L79" s="68"/>
      <c r="M79" s="68"/>
      <c r="N79" s="68"/>
    </row>
    <row r="80" spans="1:14" s="24" customFormat="1" ht="15.75" customHeight="1">
      <c r="A80" s="6"/>
      <c r="B80" s="10"/>
      <c r="C80" s="7"/>
      <c r="D80" s="7"/>
      <c r="E80" s="68" t="s">
        <v>61</v>
      </c>
      <c r="F80" s="68"/>
      <c r="G80" s="68"/>
      <c r="H80" s="68"/>
      <c r="I80" s="68"/>
      <c r="J80" s="68"/>
      <c r="K80" s="68"/>
      <c r="L80" s="68"/>
      <c r="M80" s="68"/>
      <c r="N80" s="68"/>
    </row>
    <row r="81" spans="4:14" ht="12.75" customHeight="1">
      <c r="D81" s="3"/>
      <c r="E81" s="5"/>
      <c r="F81" s="64"/>
      <c r="G81" s="64"/>
      <c r="H81" s="64"/>
      <c r="I81" s="64"/>
      <c r="J81" s="64"/>
      <c r="K81" s="64"/>
      <c r="L81" s="64"/>
      <c r="M81" s="9"/>
      <c r="N81" s="4"/>
    </row>
    <row r="82" spans="4:14" ht="12.75" customHeight="1">
      <c r="D82" s="3"/>
      <c r="E82" s="5"/>
      <c r="F82" s="64"/>
      <c r="G82" s="64"/>
      <c r="H82" s="64"/>
      <c r="I82" s="64"/>
      <c r="J82" s="64"/>
      <c r="K82" s="64"/>
      <c r="L82" s="64"/>
      <c r="M82" s="9"/>
      <c r="N82" s="4"/>
    </row>
  </sheetData>
  <mergeCells count="54">
    <mergeCell ref="A22:A23"/>
    <mergeCell ref="B22:B23"/>
    <mergeCell ref="A10:A11"/>
    <mergeCell ref="B10:B11"/>
    <mergeCell ref="A12:A14"/>
    <mergeCell ref="A4:A5"/>
    <mergeCell ref="E76:N76"/>
    <mergeCell ref="E77:N77"/>
    <mergeCell ref="E78:N78"/>
    <mergeCell ref="E79:N79"/>
    <mergeCell ref="A8:A9"/>
    <mergeCell ref="B8:B9"/>
    <mergeCell ref="A37:A38"/>
    <mergeCell ref="B37:B38"/>
    <mergeCell ref="A67:A68"/>
    <mergeCell ref="B67:B68"/>
    <mergeCell ref="A34:A35"/>
    <mergeCell ref="B34:B35"/>
    <mergeCell ref="B64:B66"/>
    <mergeCell ref="A19:A21"/>
    <mergeCell ref="B19:B21"/>
    <mergeCell ref="F82:L82"/>
    <mergeCell ref="F81:L81"/>
    <mergeCell ref="A71:E71"/>
    <mergeCell ref="A64:A66"/>
    <mergeCell ref="A30:A33"/>
    <mergeCell ref="B30:B33"/>
    <mergeCell ref="A43:A46"/>
    <mergeCell ref="B43:B46"/>
    <mergeCell ref="A48:A50"/>
    <mergeCell ref="B48:B50"/>
    <mergeCell ref="E80:N80"/>
    <mergeCell ref="A1:N1"/>
    <mergeCell ref="F3:L3"/>
    <mergeCell ref="J2:N2"/>
    <mergeCell ref="A2:E2"/>
    <mergeCell ref="A3:E3"/>
    <mergeCell ref="M3:N3"/>
    <mergeCell ref="K4:M4"/>
    <mergeCell ref="N4:N5"/>
    <mergeCell ref="A52:A56"/>
    <mergeCell ref="B52:B56"/>
    <mergeCell ref="A39:A41"/>
    <mergeCell ref="B39:B41"/>
    <mergeCell ref="B12:B14"/>
    <mergeCell ref="J4:J5"/>
    <mergeCell ref="I4:I5"/>
    <mergeCell ref="H4:H5"/>
    <mergeCell ref="G4:G5"/>
    <mergeCell ref="F4:F5"/>
    <mergeCell ref="E4:E5"/>
    <mergeCell ref="D4:D5"/>
    <mergeCell ref="C4:C5"/>
    <mergeCell ref="B4:B5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BDO</cp:lastModifiedBy>
  <cp:lastPrinted>2024-10-28T06:48:38Z</cp:lastPrinted>
  <dcterms:created xsi:type="dcterms:W3CDTF">2009-03-26T07:43:44Z</dcterms:created>
  <dcterms:modified xsi:type="dcterms:W3CDTF">2024-10-28T06:48:44Z</dcterms:modified>
</cp:coreProperties>
</file>